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nas\kensetsu\◇上下水道課◇\★各課からの通知　調査報告\ざ　財務課\11　経営比較分析表\R02d\回答\"/>
    </mc:Choice>
  </mc:AlternateContent>
  <xr:revisionPtr revIDLastSave="0" documentId="13_ncr:1_{EEEDFF7E-E1EF-4B45-BA2B-1A31EE614E8B}" xr6:coauthVersionLast="45" xr6:coauthVersionMax="45" xr10:uidLastSave="{00000000-0000-0000-0000-000000000000}"/>
  <workbookProtection workbookAlgorithmName="SHA-512" workbookHashValue="XtKGT+xVfuLbjjK4MrmeJmONSw3UdK3Y4DxLtZjV2JgTKQPTgK/0YSzPf1SkxKd5NSu482C1QBcNi+ET5sXbCw==" workbookSaltValue="4KOAGDa2gmemqOLCJZHdMA=="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B10" i="4"/>
  <c r="AT8" i="4"/>
  <c r="AD8" i="4"/>
  <c r="P8" i="4"/>
  <c r="B8"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<sst xmlns="http://schemas.openxmlformats.org/spreadsheetml/2006/main" count="233" uniqueCount="116">
  <si>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</si>
  <si>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</si>
  <si>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</si>
  <si>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</si>
  <si>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</si>
  <si>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</si>
  <si>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</si>
  <si>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</si>
  <si>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</si>
  <si>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</si>
  <si>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</si>
  <si>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</si>
  <si>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</si>
  <si>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</si>
  <si>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</si>
  <si>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</si>
  <si>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</si>
  <si>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</si>
  <si>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</si>
  <si>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</si>
  <si>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</si>
  <si>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</si>
  <si>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</si>
  <si>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</si>
  <si>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</si>
  <si>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</si>
  <si>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</si>
  <si>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</si>
  <si>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</si>
  <si>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</si>
  <si>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</si>
  <si>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</si>
  <si>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</si>
  <si>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</si>
  <si>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</si>
  <si>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</si>
  <si>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</si>
  <si>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</si>
  <si>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</si>
  <si>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</si>
  <si>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</si>
  <si>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</si>
  <si>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</si>
  <si>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</si>
  <si>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</si>
  <si>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</si>
  <si>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</si>
  <si>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</si>
  <si>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</si>
  <si>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</si>
  <si>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</si>
  <si>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</si>
  <si>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</si>
  <si>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</si>
  <si>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</si>
  <si>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</si>
  <si>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</si>
  <si>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</si>
  <si>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</si>
  <si>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</si>
  <si>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</si>
  <si>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</si>
  <si>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</si>
  <si>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</si>
  <si>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</si>
  <si>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</si>
  <si>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</si>
  <si>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</si>
  <si>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</si>
  <si>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</si>
  <si>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</si>
  <si>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</si>
  <si>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</si>
  <si>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</si>
  <si>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</si>
  <si>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</si>
  <si>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</si>
  <si>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</si>
  <si>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</si>
  <si>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</si>
  <si>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</si>
  <si>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</si>
  <si>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</si>
  <si>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</si>
  <si>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</si>
  <si>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</si>
  <si>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</si>
  <si>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</si>
  <si>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</si>
  <si>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</si>
  <si>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</si>
  <si>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</si>
  <si>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</si>
  <si>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</si>
  <si>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</si>
  <si>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羽幌町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</si>
  <si>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</si>
  <si>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</si>
  <si>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</si>
  <si>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</si>
  <si>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</si>
  <si>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</si>
  <si>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</si>
  <si>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</si>
  <si>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</si>
  <si>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</si>
  <si>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</si>
  <si>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</si>
  <si>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</si>
  <si>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</si>
  <si>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</si>
  <si>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</si>
  <si>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</si>
  <si>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収益的収支比率については、その年度における臨時的な建設改良工事の増減に伴い変動するものである。近年においては建設改良工事の減少により相対的に比率が全国平均値より向上している。
　企業債残高対給水収益比率については、新たな借入を行っていないため、償還分が減少している。
　料金回収率は供給単価と給水原価との関係を見るものであり、100%を下回る場合は給水に係る費用が給水収益以外の収入で賄われていることを意味し、その大半は一般会計からの繰入金となっている。有収水量１㎥あたりの費用を表す給水原価は、人口減少等により有収水量は減少しているものの費用は同額程度で推移してるため、その水準は依然として高い状況にある。
　施設利用率は全国平均を大きく下回っているが、離島という地域事情から施設能力に余裕を持たせているためである。
　有収率については分母となる配水総量が少ないため、微細な漏水の影響を受けやすく、平成30年度に続いて令和元年度も漏水量の増加により大幅な減少となっている。抜本的な改善は難しいが、漏水調査等の対策を実施し、一定水準の有収率維持に努めたい。</t>
    <rPh sb="400" eb="402">
      <t>ヘイセイ</t>
    </rPh>
    <rPh sb="404" eb="406">
      <t>ネンド</t>
    </rPh>
    <rPh sb="407" eb="408">
      <t>ツヅ</t>
    </rPh>
    <rPh sb="410" eb="412">
      <t>レイワ</t>
    </rPh>
    <rPh sb="412" eb="414">
      <t>ガンネン</t>
    </rPh>
    <rPh sb="414" eb="415">
      <t>ド</t>
    </rPh>
    <phoneticPr fontId="4"/>
  </si>
  <si>
    <t>　近年は管路の大規模な更新は実施していないが、今後老朽化する管路について計画的な整備が必要である。</t>
    <phoneticPr fontId="4"/>
  </si>
  <si>
    <t>経営においては多くの簡易水道事業と同様に、一般会計からの繰入金に頼らざるをえない状況にある。人口減等により給水収益の増加は見込める状況に無く、その不足分を現時点でも住民負担の大きい高額な水道料金に求めることは難しいため、今後も一般会計からの負担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</si>
</sst>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0.61</c:v>
                </c:pt>
                <c:pt idx="1">
                  <c:v>0</c:v>
                </c:pt>
                <c:pt idx="2">
                  <c:v>0</c:v>
                </c:pt>
                <c:pt idx="3">
                  <c:v>0</c:v>
                </c:pt>
                <c:pt idx="4">
                  <c:v>0</c:v>
                </c:pt>
              </c:numCache>
            </c:numRef>
          </c:val>
          <c:extLst>
            <c:ext xmlns:c16="http://schemas.microsoft.com/office/drawing/2014/chart" uri="{C3380CC4-5D6E-409C-BE32-E72D297353CC}">
              <c16:uniqueId val="{00000000-B7C2-46A3-A7D0-0C234F71781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B7C2-46A3-A7D0-0C234F71781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28.91</c:v>
                </c:pt>
                <c:pt idx="1">
                  <c:v>30.17</c:v>
                </c:pt>
                <c:pt idx="2">
                  <c:v>30.32</c:v>
                </c:pt>
                <c:pt idx="3">
                  <c:v>34.85</c:v>
                </c:pt>
                <c:pt idx="4">
                  <c:v>34.840000000000003</c:v>
                </c:pt>
              </c:numCache>
            </c:numRef>
          </c:val>
          <c:extLst>
            <c:ext xmlns:c16="http://schemas.microsoft.com/office/drawing/2014/chart" uri="{C3380CC4-5D6E-409C-BE32-E72D297353CC}">
              <c16:uniqueId val="{00000000-AB82-4E23-9467-196DF626BE1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AB82-4E23-9467-196DF626BE1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67.69</c:v>
                </c:pt>
                <c:pt idx="1">
                  <c:v>64.52</c:v>
                </c:pt>
                <c:pt idx="2">
                  <c:v>63.41</c:v>
                </c:pt>
                <c:pt idx="3">
                  <c:v>50.85</c:v>
                </c:pt>
                <c:pt idx="4">
                  <c:v>50.15</c:v>
                </c:pt>
              </c:numCache>
            </c:numRef>
          </c:val>
          <c:extLst>
            <c:ext xmlns:c16="http://schemas.microsoft.com/office/drawing/2014/chart" uri="{C3380CC4-5D6E-409C-BE32-E72D297353CC}">
              <c16:uniqueId val="{00000000-2184-4C49-9C3D-BF643626EF2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2184-4C49-9C3D-BF643626EF2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74.61</c:v>
                </c:pt>
                <c:pt idx="1">
                  <c:v>75.150000000000006</c:v>
                </c:pt>
                <c:pt idx="2">
                  <c:v>74.36</c:v>
                </c:pt>
                <c:pt idx="3">
                  <c:v>81.94</c:v>
                </c:pt>
                <c:pt idx="4">
                  <c:v>83.09</c:v>
                </c:pt>
              </c:numCache>
            </c:numRef>
          </c:val>
          <c:extLst>
            <c:ext xmlns:c16="http://schemas.microsoft.com/office/drawing/2014/chart" uri="{C3380CC4-5D6E-409C-BE32-E72D297353CC}">
              <c16:uniqueId val="{00000000-62CB-4E72-9CFB-627448455A5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62CB-4E72-9CFB-627448455A5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44-44CA-9CF0-F8E88F0716B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44-44CA-9CF0-F8E88F0716B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7F-4776-A144-001D0DD4875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F-4776-A144-001D0DD4875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A8-4696-B7E0-5F15B704A3B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A8-4696-B7E0-5F15B704A3B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77-4CF2-9AEE-4F8A4D2FBD6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77-4CF2-9AEE-4F8A4D2FBD6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455.14</c:v>
                </c:pt>
                <c:pt idx="1">
                  <c:v>403.28</c:v>
                </c:pt>
                <c:pt idx="2">
                  <c:v>357.53</c:v>
                </c:pt>
                <c:pt idx="3">
                  <c:v>352.42</c:v>
                </c:pt>
                <c:pt idx="4">
                  <c:v>317.02</c:v>
                </c:pt>
              </c:numCache>
            </c:numRef>
          </c:val>
          <c:extLst>
            <c:ext xmlns:c16="http://schemas.microsoft.com/office/drawing/2014/chart" uri="{C3380CC4-5D6E-409C-BE32-E72D297353CC}">
              <c16:uniqueId val="{00000000-D320-4791-9D09-71401FAD0FF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D320-4791-9D09-71401FAD0FF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52.58</c:v>
                </c:pt>
                <c:pt idx="1">
                  <c:v>49.85</c:v>
                </c:pt>
                <c:pt idx="2">
                  <c:v>49.36</c:v>
                </c:pt>
                <c:pt idx="3">
                  <c:v>50.1</c:v>
                </c:pt>
                <c:pt idx="4">
                  <c:v>46.57</c:v>
                </c:pt>
              </c:numCache>
            </c:numRef>
          </c:val>
          <c:extLst>
            <c:ext xmlns:c16="http://schemas.microsoft.com/office/drawing/2014/chart" uri="{C3380CC4-5D6E-409C-BE32-E72D297353CC}">
              <c16:uniqueId val="{00000000-5114-4D2C-ACBA-B0A353208AE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5114-4D2C-ACBA-B0A353208AE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892.36</c:v>
                </c:pt>
                <c:pt idx="1">
                  <c:v>954.18</c:v>
                </c:pt>
                <c:pt idx="2">
                  <c:v>962.09</c:v>
                </c:pt>
                <c:pt idx="3">
                  <c:v>946.74</c:v>
                </c:pt>
                <c:pt idx="4">
                  <c:v>1026.3900000000001</c:v>
                </c:pt>
              </c:numCache>
            </c:numRef>
          </c:val>
          <c:extLst>
            <c:ext xmlns:c16="http://schemas.microsoft.com/office/drawing/2014/chart" uri="{C3380CC4-5D6E-409C-BE32-E72D297353CC}">
              <c16:uniqueId val="{00000000-9E58-4629-B5BF-2B40CE87720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9E58-4629-B5BF-2B40CE87720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40" zoomScale="80" zoomScaleNormal="80" workbookViewId="0">
      <selection activeCell="BS89" sqref="BS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羽幌町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6796</v>
      </c>
      <c r="AM8" s="51"/>
      <c r="AN8" s="51"/>
      <c r="AO8" s="51"/>
      <c r="AP8" s="51"/>
      <c r="AQ8" s="51"/>
      <c r="AR8" s="51"/>
      <c r="AS8" s="51"/>
      <c r="AT8" s="47">
        <f>データ!$S$6</f>
        <v>472.65</v>
      </c>
      <c r="AU8" s="47"/>
      <c r="AV8" s="47"/>
      <c r="AW8" s="47"/>
      <c r="AX8" s="47"/>
      <c r="AY8" s="47"/>
      <c r="AZ8" s="47"/>
      <c r="BA8" s="47"/>
      <c r="BB8" s="47">
        <f>データ!$T$6</f>
        <v>14.38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6.48</v>
      </c>
      <c r="Q10" s="47"/>
      <c r="R10" s="47"/>
      <c r="S10" s="47"/>
      <c r="T10" s="47"/>
      <c r="U10" s="47"/>
      <c r="V10" s="47"/>
      <c r="W10" s="51">
        <f>データ!$Q$6</f>
        <v>6650</v>
      </c>
      <c r="X10" s="51"/>
      <c r="Y10" s="51"/>
      <c r="Z10" s="51"/>
      <c r="AA10" s="51"/>
      <c r="AB10" s="51"/>
      <c r="AC10" s="51"/>
      <c r="AD10" s="2"/>
      <c r="AE10" s="2"/>
      <c r="AF10" s="2"/>
      <c r="AG10" s="2"/>
      <c r="AH10" s="2"/>
      <c r="AI10" s="2"/>
      <c r="AJ10" s="2"/>
      <c r="AK10" s="2"/>
      <c r="AL10" s="51">
        <f>データ!$U$6</f>
        <v>435</v>
      </c>
      <c r="AM10" s="51"/>
      <c r="AN10" s="51"/>
      <c r="AO10" s="51"/>
      <c r="AP10" s="51"/>
      <c r="AQ10" s="51"/>
      <c r="AR10" s="51"/>
      <c r="AS10" s="51"/>
      <c r="AT10" s="47">
        <f>データ!$V$6</f>
        <v>0.34</v>
      </c>
      <c r="AU10" s="47"/>
      <c r="AV10" s="47"/>
      <c r="AW10" s="47"/>
      <c r="AX10" s="47"/>
      <c r="AY10" s="47"/>
      <c r="AZ10" s="47"/>
      <c r="BA10" s="47"/>
      <c r="BB10" s="47">
        <f>データ!$W$6</f>
        <v>1279.4100000000001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113</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E8Jq7NNsd1dvpuybuROoEZ70nogrJBFAioIe400CTy71sT8Lu1CaVK8ZQxtGpndzj1ZdPLH/QJv0O2pCyDNmJw==" saltValue="JW8Ht3PDr4c00jGFRk2k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14842</v>
      </c>
      <c r="D6" s="34">
        <f t="shared" si="3"/>
        <v>47</v>
      </c>
      <c r="E6" s="34">
        <f t="shared" si="3"/>
        <v>1</v>
      </c>
      <c r="F6" s="34">
        <f t="shared" si="3"/>
        <v>0</v>
      </c>
      <c r="G6" s="34">
        <f t="shared" si="3"/>
        <v>0</v>
      </c>
      <c r="H6" s="34" t="str">
        <f t="shared" si="3"/>
        <v>北海道　羽幌町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6.48</v>
      </c>
      <c r="Q6" s="35">
        <f t="shared" si="3"/>
        <v>6650</v>
      </c>
      <c r="R6" s="35">
        <f t="shared" si="3"/>
        <v>6796</v>
      </c>
      <c r="S6" s="35">
        <f t="shared" si="3"/>
        <v>472.65</v>
      </c>
      <c r="T6" s="35">
        <f t="shared" si="3"/>
        <v>14.38</v>
      </c>
      <c r="U6" s="35">
        <f t="shared" si="3"/>
        <v>435</v>
      </c>
      <c r="V6" s="35">
        <f t="shared" si="3"/>
        <v>0.34</v>
      </c>
      <c r="W6" s="35">
        <f t="shared" si="3"/>
        <v>1279.4100000000001</v>
      </c>
      <c r="X6" s="36">
        <f>IF(X7="",NA(),X7)</f>
        <v>74.61</v>
      </c>
      <c r="Y6" s="36">
        <f t="shared" ref="Y6:AG6" si="4">IF(Y7="",NA(),Y7)</f>
        <v>75.150000000000006</v>
      </c>
      <c r="Z6" s="36">
        <f t="shared" si="4"/>
        <v>74.36</v>
      </c>
      <c r="AA6" s="36">
        <f t="shared" si="4"/>
        <v>81.94</v>
      </c>
      <c r="AB6" s="36">
        <f t="shared" si="4"/>
        <v>83.09</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455.14</v>
      </c>
      <c r="BF6" s="36">
        <f t="shared" ref="BF6:BN6" si="7">IF(BF7="",NA(),BF7)</f>
        <v>403.28</v>
      </c>
      <c r="BG6" s="36">
        <f t="shared" si="7"/>
        <v>357.53</v>
      </c>
      <c r="BH6" s="36">
        <f t="shared" si="7"/>
        <v>352.42</v>
      </c>
      <c r="BI6" s="36">
        <f t="shared" si="7"/>
        <v>317.02</v>
      </c>
      <c r="BJ6" s="36">
        <f t="shared" si="7"/>
        <v>1510.14</v>
      </c>
      <c r="BK6" s="36">
        <f t="shared" si="7"/>
        <v>1595.62</v>
      </c>
      <c r="BL6" s="36">
        <f t="shared" si="7"/>
        <v>1302.33</v>
      </c>
      <c r="BM6" s="36">
        <f t="shared" si="7"/>
        <v>1274.21</v>
      </c>
      <c r="BN6" s="36">
        <f t="shared" si="7"/>
        <v>1183.92</v>
      </c>
      <c r="BO6" s="35" t="str">
        <f>IF(BO7="","",IF(BO7="-","【-】","【"&amp;SUBSTITUTE(TEXT(BO7,"#,##0.00"),"-","△")&amp;"】"))</f>
        <v>【1,084.05】</v>
      </c>
      <c r="BP6" s="36">
        <f>IF(BP7="",NA(),BP7)</f>
        <v>52.58</v>
      </c>
      <c r="BQ6" s="36">
        <f t="shared" ref="BQ6:BY6" si="8">IF(BQ7="",NA(),BQ7)</f>
        <v>49.85</v>
      </c>
      <c r="BR6" s="36">
        <f t="shared" si="8"/>
        <v>49.36</v>
      </c>
      <c r="BS6" s="36">
        <f t="shared" si="8"/>
        <v>50.1</v>
      </c>
      <c r="BT6" s="36">
        <f t="shared" si="8"/>
        <v>46.57</v>
      </c>
      <c r="BU6" s="36">
        <f t="shared" si="8"/>
        <v>22.67</v>
      </c>
      <c r="BV6" s="36">
        <f t="shared" si="8"/>
        <v>37.92</v>
      </c>
      <c r="BW6" s="36">
        <f t="shared" si="8"/>
        <v>40.89</v>
      </c>
      <c r="BX6" s="36">
        <f t="shared" si="8"/>
        <v>41.25</v>
      </c>
      <c r="BY6" s="36">
        <f t="shared" si="8"/>
        <v>42.5</v>
      </c>
      <c r="BZ6" s="35" t="str">
        <f>IF(BZ7="","",IF(BZ7="-","【-】","【"&amp;SUBSTITUTE(TEXT(BZ7,"#,##0.00"),"-","△")&amp;"】"))</f>
        <v>【53.46】</v>
      </c>
      <c r="CA6" s="36">
        <f>IF(CA7="",NA(),CA7)</f>
        <v>892.36</v>
      </c>
      <c r="CB6" s="36">
        <f t="shared" ref="CB6:CJ6" si="9">IF(CB7="",NA(),CB7)</f>
        <v>954.18</v>
      </c>
      <c r="CC6" s="36">
        <f t="shared" si="9"/>
        <v>962.09</v>
      </c>
      <c r="CD6" s="36">
        <f t="shared" si="9"/>
        <v>946.74</v>
      </c>
      <c r="CE6" s="36">
        <f t="shared" si="9"/>
        <v>1026.3900000000001</v>
      </c>
      <c r="CF6" s="36">
        <f t="shared" si="9"/>
        <v>789.62</v>
      </c>
      <c r="CG6" s="36">
        <f t="shared" si="9"/>
        <v>423.18</v>
      </c>
      <c r="CH6" s="36">
        <f t="shared" si="9"/>
        <v>383.2</v>
      </c>
      <c r="CI6" s="36">
        <f t="shared" si="9"/>
        <v>383.25</v>
      </c>
      <c r="CJ6" s="36">
        <f t="shared" si="9"/>
        <v>377.72</v>
      </c>
      <c r="CK6" s="35" t="str">
        <f>IF(CK7="","",IF(CK7="-","【-】","【"&amp;SUBSTITUTE(TEXT(CK7,"#,##0.00"),"-","△")&amp;"】"))</f>
        <v>【300.47】</v>
      </c>
      <c r="CL6" s="36">
        <f>IF(CL7="",NA(),CL7)</f>
        <v>28.91</v>
      </c>
      <c r="CM6" s="36">
        <f t="shared" ref="CM6:CU6" si="10">IF(CM7="",NA(),CM7)</f>
        <v>30.17</v>
      </c>
      <c r="CN6" s="36">
        <f t="shared" si="10"/>
        <v>30.32</v>
      </c>
      <c r="CO6" s="36">
        <f t="shared" si="10"/>
        <v>34.85</v>
      </c>
      <c r="CP6" s="36">
        <f t="shared" si="10"/>
        <v>34.840000000000003</v>
      </c>
      <c r="CQ6" s="36">
        <f t="shared" si="10"/>
        <v>48.7</v>
      </c>
      <c r="CR6" s="36">
        <f t="shared" si="10"/>
        <v>46.9</v>
      </c>
      <c r="CS6" s="36">
        <f t="shared" si="10"/>
        <v>47.95</v>
      </c>
      <c r="CT6" s="36">
        <f t="shared" si="10"/>
        <v>48.26</v>
      </c>
      <c r="CU6" s="36">
        <f t="shared" si="10"/>
        <v>48.01</v>
      </c>
      <c r="CV6" s="35" t="str">
        <f>IF(CV7="","",IF(CV7="-","【-】","【"&amp;SUBSTITUTE(TEXT(CV7,"#,##0.00"),"-","△")&amp;"】"))</f>
        <v>【54.90】</v>
      </c>
      <c r="CW6" s="36">
        <f>IF(CW7="",NA(),CW7)</f>
        <v>67.69</v>
      </c>
      <c r="CX6" s="36">
        <f t="shared" ref="CX6:DF6" si="11">IF(CX7="",NA(),CX7)</f>
        <v>64.52</v>
      </c>
      <c r="CY6" s="36">
        <f t="shared" si="11"/>
        <v>63.41</v>
      </c>
      <c r="CZ6" s="36">
        <f t="shared" si="11"/>
        <v>50.85</v>
      </c>
      <c r="DA6" s="36">
        <f t="shared" si="11"/>
        <v>50.15</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0.61</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14842</v>
      </c>
      <c r="D7" s="38">
        <v>47</v>
      </c>
      <c r="E7" s="38">
        <v>1</v>
      </c>
      <c r="F7" s="38">
        <v>0</v>
      </c>
      <c r="G7" s="38">
        <v>0</v>
      </c>
      <c r="H7" s="38" t="s">
        <v>95</v>
      </c>
      <c r="I7" s="38" t="s">
        <v>96</v>
      </c>
      <c r="J7" s="38" t="s">
        <v>97</v>
      </c>
      <c r="K7" s="38" t="s">
        <v>98</v>
      </c>
      <c r="L7" s="38" t="s">
        <v>99</v>
      </c>
      <c r="M7" s="38" t="s">
        <v>100</v>
      </c>
      <c r="N7" s="39" t="s">
        <v>101</v>
      </c>
      <c r="O7" s="39" t="s">
        <v>102</v>
      </c>
      <c r="P7" s="39">
        <v>6.48</v>
      </c>
      <c r="Q7" s="39">
        <v>6650</v>
      </c>
      <c r="R7" s="39">
        <v>6796</v>
      </c>
      <c r="S7" s="39">
        <v>472.65</v>
      </c>
      <c r="T7" s="39">
        <v>14.38</v>
      </c>
      <c r="U7" s="39">
        <v>435</v>
      </c>
      <c r="V7" s="39">
        <v>0.34</v>
      </c>
      <c r="W7" s="39">
        <v>1279.4100000000001</v>
      </c>
      <c r="X7" s="39">
        <v>74.61</v>
      </c>
      <c r="Y7" s="39">
        <v>75.150000000000006</v>
      </c>
      <c r="Z7" s="39">
        <v>74.36</v>
      </c>
      <c r="AA7" s="39">
        <v>81.94</v>
      </c>
      <c r="AB7" s="39">
        <v>83.09</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455.14</v>
      </c>
      <c r="BF7" s="39">
        <v>403.28</v>
      </c>
      <c r="BG7" s="39">
        <v>357.53</v>
      </c>
      <c r="BH7" s="39">
        <v>352.42</v>
      </c>
      <c r="BI7" s="39">
        <v>317.02</v>
      </c>
      <c r="BJ7" s="39">
        <v>1510.14</v>
      </c>
      <c r="BK7" s="39">
        <v>1595.62</v>
      </c>
      <c r="BL7" s="39">
        <v>1302.33</v>
      </c>
      <c r="BM7" s="39">
        <v>1274.21</v>
      </c>
      <c r="BN7" s="39">
        <v>1183.92</v>
      </c>
      <c r="BO7" s="39">
        <v>1084.05</v>
      </c>
      <c r="BP7" s="39">
        <v>52.58</v>
      </c>
      <c r="BQ7" s="39">
        <v>49.85</v>
      </c>
      <c r="BR7" s="39">
        <v>49.36</v>
      </c>
      <c r="BS7" s="39">
        <v>50.1</v>
      </c>
      <c r="BT7" s="39">
        <v>46.57</v>
      </c>
      <c r="BU7" s="39">
        <v>22.67</v>
      </c>
      <c r="BV7" s="39">
        <v>37.92</v>
      </c>
      <c r="BW7" s="39">
        <v>40.89</v>
      </c>
      <c r="BX7" s="39">
        <v>41.25</v>
      </c>
      <c r="BY7" s="39">
        <v>42.5</v>
      </c>
      <c r="BZ7" s="39">
        <v>53.46</v>
      </c>
      <c r="CA7" s="39">
        <v>892.36</v>
      </c>
      <c r="CB7" s="39">
        <v>954.18</v>
      </c>
      <c r="CC7" s="39">
        <v>962.09</v>
      </c>
      <c r="CD7" s="39">
        <v>946.74</v>
      </c>
      <c r="CE7" s="39">
        <v>1026.3900000000001</v>
      </c>
      <c r="CF7" s="39">
        <v>789.62</v>
      </c>
      <c r="CG7" s="39">
        <v>423.18</v>
      </c>
      <c r="CH7" s="39">
        <v>383.2</v>
      </c>
      <c r="CI7" s="39">
        <v>383.25</v>
      </c>
      <c r="CJ7" s="39">
        <v>377.72</v>
      </c>
      <c r="CK7" s="39">
        <v>300.47000000000003</v>
      </c>
      <c r="CL7" s="39">
        <v>28.91</v>
      </c>
      <c r="CM7" s="39">
        <v>30.17</v>
      </c>
      <c r="CN7" s="39">
        <v>30.32</v>
      </c>
      <c r="CO7" s="39">
        <v>34.85</v>
      </c>
      <c r="CP7" s="39">
        <v>34.840000000000003</v>
      </c>
      <c r="CQ7" s="39">
        <v>48.7</v>
      </c>
      <c r="CR7" s="39">
        <v>46.9</v>
      </c>
      <c r="CS7" s="39">
        <v>47.95</v>
      </c>
      <c r="CT7" s="39">
        <v>48.26</v>
      </c>
      <c r="CU7" s="39">
        <v>48.01</v>
      </c>
      <c r="CV7" s="39">
        <v>54.9</v>
      </c>
      <c r="CW7" s="39">
        <v>67.69</v>
      </c>
      <c r="CX7" s="39">
        <v>64.52</v>
      </c>
      <c r="CY7" s="39">
        <v>63.41</v>
      </c>
      <c r="CZ7" s="39">
        <v>50.85</v>
      </c>
      <c r="DA7" s="39">
        <v>50.15</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0.61</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HB135</cp:lastModifiedBy>
  <dcterms:created xsi:type="dcterms:W3CDTF">2020-12-04T02:18:05Z</dcterms:created>
  <dcterms:modified xsi:type="dcterms:W3CDTF">2021-01-25T00:00:43Z</dcterms:modified>
  <cp:category/>
</cp:coreProperties>
</file>