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939"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AM36"/>
  <c r="C36"/>
  <c r="CO35"/>
  <c r="AM35"/>
  <c r="C35"/>
  <c r="C34"/>
  <c r="U34" l="1"/>
  <c r="U35" s="1"/>
  <c r="U36" s="1"/>
  <c r="AM34"/>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 r="BW34"/>
  <c r="BW35" s="1"/>
  <c r="CO34" l="1"/>
</calcChain>
</file>

<file path=xl/sharedStrings.xml><?xml version="1.0" encoding="utf-8"?>
<sst xmlns="http://schemas.openxmlformats.org/spreadsheetml/2006/main" count="1046" uniqueCount="551">
  <si>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</si>
  <si>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</si>
  <si>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</si>
  <si>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</si>
  <si>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</si>
  <si>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</si>
  <si>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</si>
  <si>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</si>
  <si>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</si>
  <si>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</si>
  <si>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</si>
  <si>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</si>
  <si>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</si>
  <si>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</si>
  <si>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</si>
  <si>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</si>
  <si>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</si>
  <si>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</si>
  <si>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</si>
  <si>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</si>
  <si>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</si>
  <si>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</si>
  <si>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</si>
  <si>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</si>
  <si>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</si>
  <si>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</si>
  <si>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</si>
  <si>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</si>
  <si>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</si>
  <si>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</si>
  <si>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</si>
  <si>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</si>
  <si>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</si>
  <si>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</si>
  <si>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</si>
  <si>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</si>
  <si>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</si>
  <si>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</si>
  <si>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</si>
  <si>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</si>
  <si>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</si>
  <si>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</si>
  <si>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</si>
  <si>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</si>
  <si>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</si>
  <si>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</si>
  <si>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</si>
  <si>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</si>
  <si>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</si>
  <si>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</si>
  <si>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</si>
  <si>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</si>
  <si>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</si>
  <si>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</si>
  <si>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</si>
  <si>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</si>
  <si>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</si>
  <si>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</si>
  <si>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</si>
  <si>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</si>
  <si>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</si>
  <si>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</si>
  <si>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</si>
  <si>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</si>
  <si>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</si>
  <si>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</si>
  <si>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</si>
  <si>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</si>
  <si>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</si>
  <si>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</si>
  <si>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</si>
  <si>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</si>
  <si>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</si>
  <si>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</si>
  <si>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</si>
  <si>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</si>
  <si>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</si>
  <si>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</si>
  <si>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</si>
  <si>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</si>
  <si>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</si>
  <si>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</si>
  <si>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</si>
  <si>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</si>
  <si>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</si>
  <si>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</si>
  <si>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</si>
  <si>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</si>
  <si>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</si>
  <si>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</si>
  <si>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</si>
  <si>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</si>
  <si>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</si>
  <si>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</si>
  <si>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</si>
  <si>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</si>
  <si>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</si>
  <si>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</si>
  <si>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</si>
  <si>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</si>
  <si>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</si>
  <si>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</si>
  <si>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</si>
  <si>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</si>
  <si>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</si>
  <si>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</si>
  <si>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</si>
  <si>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</si>
  <si>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</si>
  <si>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</si>
  <si>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</si>
  <si>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</si>
  <si>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</si>
  <si>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</si>
  <si>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</si>
  <si>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</si>
  <si>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</si>
  <si>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</si>
  <si>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</si>
  <si>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</si>
  <si>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</si>
  <si>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</si>
  <si>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</si>
  <si>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</si>
  <si>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</si>
  <si>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</si>
  <si>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</si>
  <si>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</si>
  <si>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</si>
  <si>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</si>
  <si>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</si>
  <si>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</si>
  <si>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</si>
  <si>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</si>
  <si>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</si>
  <si>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</si>
  <si>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</si>
  <si>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</si>
  <si>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</si>
  <si>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</si>
  <si>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</si>
  <si>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</si>
  <si>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</si>
  <si>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</si>
  <si>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</si>
  <si>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</si>
  <si>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</si>
  <si>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</si>
  <si>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</si>
  <si>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</si>
  <si>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</si>
  <si>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</si>
  <si>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</si>
  <si>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</si>
  <si>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</si>
  <si>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</si>
  <si>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</si>
  <si>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</si>
  <si>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</si>
  <si>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</si>
  <si>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</si>
  <si>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</si>
  <si>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</si>
  <si>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</si>
  <si>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</si>
  <si>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</si>
  <si>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</si>
  <si>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</si>
  <si>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</si>
  <si>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</si>
  <si>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</si>
  <si>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</si>
  <si>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</si>
  <si>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</si>
  <si>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</si>
  <si>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</si>
  <si>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</si>
  <si>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</si>
  <si>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</si>
  <si>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</si>
  <si>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</si>
  <si>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</si>
  <si>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</si>
  <si>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</si>
  <si>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</si>
  <si>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</si>
  <si>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</si>
  <si>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</si>
  <si>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</si>
  <si>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</si>
  <si>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</si>
  <si>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</si>
  <si>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</si>
  <si>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</si>
  <si>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</si>
  <si>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</si>
  <si>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</si>
  <si>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北海道羽幌町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</si>
  <si>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</si>
  <si>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</si>
  <si>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</si>
  <si>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</si>
  <si>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</si>
  <si>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</si>
  <si>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</si>
  <si>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</si>
  <si>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</si>
  <si>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</si>
  <si>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</si>
  <si>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</si>
  <si>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</si>
  <si>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</si>
  <si>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</si>
  <si>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</si>
  <si>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</si>
  <si>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</si>
  <si>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</si>
  <si>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</si>
  <si>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</si>
  <si>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</si>
  <si>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</si>
  <si>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</si>
  <si>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</si>
  <si>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</si>
  <si>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</si>
  <si>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</si>
  <si>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</si>
  <si>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</si>
  <si>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</si>
  <si>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</si>
  <si>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</si>
  <si>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</si>
  <si>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</si>
  <si>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</si>
  <si>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</si>
  <si>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</si>
  <si>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</si>
  <si>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</si>
  <si>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</si>
  <si>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</si>
  <si>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</si>
  <si>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</si>
  <si>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</si>
  <si>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</si>
  <si>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</si>
  <si>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</si>
  <si>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</si>
  <si>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</si>
  <si>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</si>
  <si>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</si>
  <si>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</si>
  <si>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</si>
  <si>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</si>
  <si>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</si>
  <si>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</si>
  <si>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</si>
  <si>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</si>
  <si>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</si>
  <si>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</si>
  <si>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</si>
  <si>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</si>
  <si>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</si>
  <si>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</si>
  <si>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</si>
  <si>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</si>
  <si>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</si>
  <si>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</si>
  <si>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</si>
  <si>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</si>
  <si>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</si>
  <si>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</si>
  <si>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</si>
  <si>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</si>
  <si>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</si>
  <si>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</si>
  <si>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</si>
  <si>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</si>
  <si>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</si>
  <si>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</si>
  <si>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</si>
  <si>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</si>
  <si>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</si>
  <si>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</si>
  <si>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</si>
  <si>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</si>
  <si>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</si>
  <si>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</si>
  <si>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</si>
  <si>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</si>
  <si>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</si>
  <si>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</si>
  <si>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</si>
  <si>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</si>
  <si>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</si>
  <si>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</si>
  <si>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</si>
  <si>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</si>
  <si>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</si>
  <si>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</si>
  <si>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</si>
  <si>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</si>
  <si>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</si>
  <si>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</si>
  <si>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</si>
  <si>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</si>
  <si>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</si>
  <si>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</si>
  <si>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</si>
  <si>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</si>
  <si>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</si>
  <si>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</si>
  <si>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</si>
  <si>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</si>
  <si>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</si>
  <si>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</si>
  <si>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</si>
  <si>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</si>
  <si>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</si>
  <si>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</si>
  <si>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</si>
  <si>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</si>
  <si>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</si>
  <si>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</si>
  <si>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</si>
  <si>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</si>
  <si>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</si>
  <si>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</si>
  <si>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</si>
  <si>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</si>
  <si>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</si>
  <si>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</si>
  <si>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</si>
  <si>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</si>
  <si>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</si>
  <si>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</si>
  <si>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</si>
  <si>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</si>
  <si>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</si>
  <si>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</si>
  <si>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</si>
  <si>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</si>
  <si>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</si>
  <si>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</si>
  <si>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</si>
  <si>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</si>
  <si>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</si>
  <si>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北海道羽幌町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</si>
  <si>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</si>
  <si>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</si>
  <si>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</si>
  <si>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</si>
  <si>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</si>
  <si>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</si>
  <si>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</si>
  <si>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</si>
  <si>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</si>
  <si>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</si>
  <si>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</si>
  <si>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</si>
  <si>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</si>
  <si>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</si>
  <si>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</si>
  <si>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</si>
  <si>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</si>
  <si>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</si>
  <si>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</si>
  <si>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</si>
  <si>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</si>
  <si>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</si>
  <si>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</si>
  <si>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</si>
  <si>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</si>
  <si>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</si>
  <si>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</si>
  <si>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</si>
  <si>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</si>
  <si>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</si>
  <si>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</si>
  <si>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</si>
  <si>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</si>
  <si>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</si>
  <si>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</si>
  <si>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</si>
  <si>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</si>
  <si>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</si>
  <si>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</si>
  <si>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</si>
  <si>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</si>
  <si>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港湾上屋事業特別会計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</si>
  <si>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</si>
  <si>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</si>
  <si>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</si>
  <si>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</si>
  <si>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</si>
  <si>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</si>
  <si>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</si>
  <si>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</si>
  <si>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</si>
  <si>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</si>
  <si>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</si>
  <si>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</si>
  <si>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</si>
  <si>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</si>
  <si>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</si>
  <si>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</si>
  <si>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</si>
  <si>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</si>
  <si>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</si>
  <si>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</si>
  <si>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</si>
  <si>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</si>
  <si>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</si>
  <si>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</si>
  <si>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</si>
  <si>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</si>
  <si>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</si>
  <si>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</si>
  <si>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</si>
  <si>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</si>
  <si>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</si>
  <si>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</si>
  <si>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</si>
  <si>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</si>
  <si>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</si>
  <si>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</si>
  <si>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</si>
  <si>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</si>
  <si>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</si>
  <si>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</si>
  <si>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</si>
  <si>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</si>
  <si>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</si>
  <si>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</si>
  <si>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</si>
  <si>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</si>
  <si>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</si>
  <si>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</si>
  <si>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</si>
  <si>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</si>
  <si>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</si>
  <si>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</si>
  <si>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</si>
  <si>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</si>
  <si>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</si>
  <si>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</si>
  <si>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</si>
  <si>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</si>
  <si>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</si>
  <si>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</si>
  <si>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</si>
  <si>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</si>
  <si>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</si>
  <si>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</si>
  <si>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</si>
  <si>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</si>
  <si>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</si>
  <si>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</si>
  <si>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</si>
  <si>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</si>
  <si>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</si>
  <si>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</si>
  <si>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</si>
  <si>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</si>
  <si>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</si>
  <si>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</si>
  <si>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</si>
  <si>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</si>
  <si>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</si>
  <si>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</si>
  <si>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</si>
  <si>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</si>
  <si>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</si>
  <si>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</si>
  <si>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</si>
  <si>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</si>
  <si>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</si>
  <si>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</si>
  <si>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</si>
  <si>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</si>
  <si>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</si>
  <si>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</si>
  <si>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</si>
  <si>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</si>
  <si>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</si>
  <si>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</si>
  <si>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</si>
  <si>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</si>
  <si>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</si>
  <si>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</si>
  <si>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</si>
  <si>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</si>
  <si>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</si>
  <si>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</si>
  <si>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</si>
  <si>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</si>
  <si>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</si>
  <si>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</si>
  <si>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</si>
  <si>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</si>
  <si>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</si>
  <si>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</si>
  <si>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</si>
  <si>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</si>
  <si>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</si>
  <si>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</si>
  <si>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</si>
  <si>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</si>
  <si>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</si>
  <si>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</si>
  <si>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</si>
  <si>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</si>
  <si>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</si>
  <si>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</si>
  <si>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</si>
  <si>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</si>
  <si>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</si>
  <si>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</si>
  <si>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</si>
  <si>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</si>
  <si>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</si>
  <si>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</si>
  <si>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</si>
  <si>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</si>
  <si>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</si>
  <si>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2.81</t>
  </si>
  <si>
    <t>▲ 4.57</t>
  </si>
  <si>
    <t>水道事業会計</t>
  </si>
  <si>
    <t>一般会計</t>
  </si>
  <si>
    <t>介護保険事業特別会計</t>
  </si>
  <si>
    <t>国民健康保険事業特別会計</t>
  </si>
  <si>
    <t>簡易水道事業特別会計</t>
  </si>
  <si>
    <t>後期高齢者医療特別会計</t>
  </si>
  <si>
    <t>下水道事業特別会計</t>
  </si>
  <si>
    <t>港湾上屋事業特別会計</t>
  </si>
  <si>
    <t>その他会計（赤字）</t>
  </si>
  <si>
    <t>その他会計（黒字）</t>
  </si>
  <si>
    <t>羽幌町外２町村衛生施設組合</t>
    <rPh sb="0" eb="2">
      <t>ハボロ</t>
    </rPh>
    <rPh sb="2" eb="4">
      <t>チョウガイ</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</si>
  <si>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</si>
  <si>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ハートタウンはぼろ</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</si>
  <si>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</si>
  <si>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</si>
  <si>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</si>
  <si>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</si>
  <si>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</si>
  <si>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</si>
  <si>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</si>
  <si>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</si>
  <si>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</si>
  <si>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平成27年度から類似団体と比較して高くなっているが数値としては低い水準で推移し、適正な状況を維持している。これは、これまでの財政運営に係る基本方針において、交付税補てんの無い地方債の発行を最小限にとどめてきたためと考えている。今後は公共施設の老朽化による建替えや大規模改修を複数予定していることから実質公債費比率が上昇していくと考えられ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18" eb="20">
      <t>ヘイセイ</t>
    </rPh>
    <rPh sb="22" eb="24">
      <t>ネンド</t>
    </rPh>
    <rPh sb="26" eb="28">
      <t>ルイジ</t>
    </rPh>
    <rPh sb="28" eb="30">
      <t>ダンタイ</t>
    </rPh>
    <rPh sb="31" eb="33">
      <t>ヒカク</t>
    </rPh>
    <rPh sb="35" eb="36">
      <t>タカ</t>
    </rPh>
    <rPh sb="43" eb="45">
      <t>スウチ</t>
    </rPh>
    <rPh sb="49" eb="50">
      <t>ヒク</t>
    </rPh>
    <rPh sb="51" eb="53">
      <t>スイジュン</t>
    </rPh>
    <rPh sb="54" eb="56">
      <t>スイイ</t>
    </rPh>
    <rPh sb="58" eb="60">
      <t>テキセイ</t>
    </rPh>
    <rPh sb="61" eb="63">
      <t>ジョウキョウ</t>
    </rPh>
    <rPh sb="64" eb="66">
      <t>イジ</t>
    </rPh>
    <rPh sb="80" eb="82">
      <t>ザイセイ</t>
    </rPh>
    <rPh sb="82" eb="84">
      <t>ウンエイ</t>
    </rPh>
    <rPh sb="85" eb="86">
      <t>カカ</t>
    </rPh>
    <rPh sb="87" eb="89">
      <t>キホン</t>
    </rPh>
    <rPh sb="89" eb="91">
      <t>ホウシン</t>
    </rPh>
    <rPh sb="96" eb="99">
      <t>コウフゼイ</t>
    </rPh>
    <rPh sb="99" eb="100">
      <t>ホ</t>
    </rPh>
    <rPh sb="103" eb="104">
      <t>ナ</t>
    </rPh>
    <rPh sb="105" eb="108">
      <t>チホウサイ</t>
    </rPh>
    <rPh sb="109" eb="111">
      <t>ハッコウ</t>
    </rPh>
    <rPh sb="112" eb="115">
      <t>サイショウゲン</t>
    </rPh>
    <rPh sb="125" eb="126">
      <t>カンガ</t>
    </rPh>
    <rPh sb="131" eb="133">
      <t>コンゴ</t>
    </rPh>
    <rPh sb="134" eb="136">
      <t>コウキョウ</t>
    </rPh>
    <rPh sb="136" eb="138">
      <t>シセツ</t>
    </rPh>
    <rPh sb="139" eb="142">
      <t>ロウキュウカ</t>
    </rPh>
    <rPh sb="145" eb="146">
      <t>タ</t>
    </rPh>
    <rPh sb="146" eb="147">
      <t>カ</t>
    </rPh>
    <rPh sb="149" eb="152">
      <t>ダイキボ</t>
    </rPh>
    <rPh sb="152" eb="154">
      <t>カイシュウ</t>
    </rPh>
    <rPh sb="155" eb="157">
      <t>フクスウ</t>
    </rPh>
    <rPh sb="157" eb="159">
      <t>ヨテイ</t>
    </rPh>
    <rPh sb="167" eb="169">
      <t>ジッシツ</t>
    </rPh>
    <rPh sb="169" eb="172">
      <t>コウサイヒ</t>
    </rPh>
    <rPh sb="172" eb="174">
      <t>ヒリツ</t>
    </rPh>
    <rPh sb="175" eb="177">
      <t>ジョウショウ</t>
    </rPh>
    <rPh sb="182" eb="183">
      <t>カンガ</t>
    </rPh>
    <rPh sb="194" eb="196">
      <t>イジョウ</t>
    </rPh>
    <rPh sb="197" eb="200">
      <t>コウサイヒ</t>
    </rPh>
    <rPh sb="201" eb="204">
      <t>テキセイカ</t>
    </rPh>
    <rPh sb="205" eb="206">
      <t>ト</t>
    </rPh>
    <rPh sb="207" eb="208">
      <t>ク</t>
    </rPh>
    <rPh sb="212" eb="21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</si>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</sst>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119237</c:v>
                </c:pt>
                <c:pt idx="1">
                  <c:v>95507</c:v>
                </c:pt>
                <c:pt idx="2">
                  <c:v>85597</c:v>
                </c:pt>
                <c:pt idx="3">
                  <c:v>83396</c:v>
                </c:pt>
                <c:pt idx="4">
                  <c:v>184632</c:v>
                </c:pt>
              </c:numCache>
            </c:numRef>
          </c:val>
        </c:ser>
        <c:marker val="1"/>
        <c:axId val="106444288"/>
        <c:axId val="106446208"/>
      </c:lineChart>
      <c:catAx>
        <c:axId val="1064442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46208"/>
        <c:crosses val="autoZero"/>
        <c:auto val="1"/>
        <c:lblAlgn val="ctr"/>
        <c:lblOffset val="100"/>
        <c:tickLblSkip val="1"/>
        <c:tickMarkSkip val="1"/>
      </c:catAx>
      <c:valAx>
        <c:axId val="106446208"/>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442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2.58</c:v>
                </c:pt>
                <c:pt idx="1">
                  <c:v>5.19</c:v>
                </c:pt>
                <c:pt idx="2">
                  <c:v>1.87</c:v>
                </c:pt>
                <c:pt idx="3">
                  <c:v>9.59</c:v>
                </c:pt>
                <c:pt idx="4">
                  <c:v>5.15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31.28</c:v>
                </c:pt>
                <c:pt idx="1">
                  <c:v>32.549999999999997</c:v>
                </c:pt>
                <c:pt idx="2">
                  <c:v>36.090000000000003</c:v>
                </c:pt>
                <c:pt idx="3">
                  <c:v>36.89</c:v>
                </c:pt>
                <c:pt idx="4">
                  <c:v>41.32</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93969024"/>
        <c:axId val="939916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5.01</c:v>
                </c:pt>
                <c:pt idx="1">
                  <c:v>3.93</c:v>
                </c:pt>
                <c:pt idx="2">
                  <c:v>-2.81</c:v>
                </c:pt>
                <c:pt idx="3">
                  <c:v>8.67</c:v>
                </c:pt>
                <c:pt idx="4">
                  <c:v>-4.57</c:v>
                </c:pt>
              </c:numCache>
            </c:numRef>
          </c:val>
          <c:extLst xmlns:c16r2="http://schemas.microsoft.com/office/drawing/2015/06/chart">
            <c:ext xmlns:c16="http://schemas.microsoft.com/office/drawing/2014/chart" uri="{C3380CC4-5D6E-409C-BE32-E72D297353CC}">
              <c16:uniqueId val="{00000002-B231-4F6C-AA70-3B53467C0547}"/>
            </c:ext>
          </c:extLst>
        </c:ser>
        <c:marker val="1"/>
        <c:axId val="93969024"/>
        <c:axId val="93991680"/>
      </c:lineChart>
      <c:catAx>
        <c:axId val="939690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91680"/>
        <c:crosses val="autoZero"/>
        <c:auto val="1"/>
        <c:lblAlgn val="ctr"/>
        <c:lblOffset val="100"/>
        <c:tickLblSkip val="1"/>
        <c:tickMarkSkip val="1"/>
      </c:catAx>
      <c:valAx>
        <c:axId val="939916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690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0.04</c:v>
                </c:pt>
                <c:pt idx="4">
                  <c:v>#N/A</c:v>
                </c:pt>
                <c:pt idx="5">
                  <c:v>0.06</c:v>
                </c:pt>
                <c:pt idx="6">
                  <c:v>#N/A</c:v>
                </c:pt>
                <c:pt idx="7">
                  <c:v>0.05</c:v>
                </c:pt>
                <c:pt idx="8">
                  <c:v>#N/A</c:v>
                </c:pt>
                <c:pt idx="9">
                  <c:v>0.38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0.27</c:v>
                </c:pt>
                <c:pt idx="6">
                  <c:v>#N/A</c:v>
                </c:pt>
                <c:pt idx="7">
                  <c:v>0.74</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2.58</c:v>
                </c:pt>
                <c:pt idx="2">
                  <c:v>#N/A</c:v>
                </c:pt>
                <c:pt idx="3">
                  <c:v>5.18</c:v>
                </c:pt>
                <c:pt idx="4">
                  <c:v>#N/A</c:v>
                </c:pt>
                <c:pt idx="5">
                  <c:v>1.86</c:v>
                </c:pt>
                <c:pt idx="6">
                  <c:v>#N/A</c:v>
                </c:pt>
                <c:pt idx="7">
                  <c:v>9.59</c:v>
                </c:pt>
                <c:pt idx="8">
                  <c:v>#N/A</c:v>
                </c:pt>
                <c:pt idx="9">
                  <c:v>5.14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6.52</c:v>
                </c:pt>
                <c:pt idx="2">
                  <c:v>#N/A</c:v>
                </c:pt>
                <c:pt idx="3">
                  <c:v>7.17</c:v>
                </c:pt>
                <c:pt idx="4">
                  <c:v>#N/A</c:v>
                </c:pt>
                <c:pt idx="5">
                  <c:v>7.93</c:v>
                </c:pt>
                <c:pt idx="6">
                  <c:v>#N/A</c:v>
                </c:pt>
                <c:pt idx="7">
                  <c:v>8.69</c:v>
                </c:pt>
                <c:pt idx="8">
                  <c:v>#N/A</c:v>
                </c:pt>
                <c:pt idx="9">
                  <c:v>9.31</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94981120"/>
        <c:axId val="122188544"/>
      </c:barChart>
      <c:catAx>
        <c:axId val="94981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88544"/>
        <c:crosses val="autoZero"/>
        <c:auto val="1"/>
        <c:lblAlgn val="ctr"/>
        <c:lblOffset val="100"/>
        <c:tickLblSkip val="1"/>
        <c:tickMarkSkip val="1"/>
      </c:catAx>
      <c:valAx>
        <c:axId val="1221885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811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864</c:v>
                </c:pt>
                <c:pt idx="5">
                  <c:v>911</c:v>
                </c:pt>
                <c:pt idx="8">
                  <c:v>911</c:v>
                </c:pt>
                <c:pt idx="11">
                  <c:v>820</c:v>
                </c:pt>
                <c:pt idx="14">
                  <c:v>826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5</c:v>
                </c:pt>
                <c:pt idx="6">
                  <c:v>7</c:v>
                </c:pt>
                <c:pt idx="9">
                  <c:v>7</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135</c:v>
                </c:pt>
                <c:pt idx="3">
                  <c:v>125</c:v>
                </c:pt>
                <c:pt idx="6">
                  <c:v>130</c:v>
                </c:pt>
                <c:pt idx="9">
                  <c:v>130</c:v>
                </c:pt>
                <c:pt idx="12">
                  <c:v>128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283</c:v>
                </c:pt>
                <c:pt idx="3">
                  <c:v>318</c:v>
                </c:pt>
                <c:pt idx="6">
                  <c:v>301</c:v>
                </c:pt>
                <c:pt idx="9">
                  <c:v>281</c:v>
                </c:pt>
                <c:pt idx="12">
                  <c:v>308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818</c:v>
                </c:pt>
                <c:pt idx="3">
                  <c:v>791</c:v>
                </c:pt>
                <c:pt idx="6">
                  <c:v>772</c:v>
                </c:pt>
                <c:pt idx="9">
                  <c:v>687</c:v>
                </c:pt>
                <c:pt idx="12">
                  <c:v>732</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3157504"/>
        <c:axId val="1231719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376</c:v>
                </c:pt>
                <c:pt idx="2">
                  <c:v>#N/A</c:v>
                </c:pt>
                <c:pt idx="3">
                  <c:v>#N/A</c:v>
                </c:pt>
                <c:pt idx="4">
                  <c:v>328</c:v>
                </c:pt>
                <c:pt idx="5">
                  <c:v>#N/A</c:v>
                </c:pt>
                <c:pt idx="6">
                  <c:v>#N/A</c:v>
                </c:pt>
                <c:pt idx="7">
                  <c:v>299</c:v>
                </c:pt>
                <c:pt idx="8">
                  <c:v>#N/A</c:v>
                </c:pt>
                <c:pt idx="9">
                  <c:v>#N/A</c:v>
                </c:pt>
                <c:pt idx="10">
                  <c:v>285</c:v>
                </c:pt>
                <c:pt idx="11">
                  <c:v>#N/A</c:v>
                </c:pt>
                <c:pt idx="12">
                  <c:v>#N/A</c:v>
                </c:pt>
                <c:pt idx="13">
                  <c:v>348</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3157504"/>
        <c:axId val="123171968"/>
      </c:lineChart>
      <c:catAx>
        <c:axId val="1231575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71968"/>
        <c:crosses val="autoZero"/>
        <c:auto val="1"/>
        <c:lblAlgn val="ctr"/>
        <c:lblOffset val="100"/>
        <c:tickLblSkip val="1"/>
        <c:tickMarkSkip val="1"/>
      </c:catAx>
      <c:valAx>
        <c:axId val="123171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75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6976</c:v>
                </c:pt>
                <c:pt idx="5">
                  <c:v>6669</c:v>
                </c:pt>
                <c:pt idx="8">
                  <c:v>6473</c:v>
                </c:pt>
                <c:pt idx="11">
                  <c:v>6528</c:v>
                </c:pt>
                <c:pt idx="14">
                  <c:v>6550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1060</c:v>
                </c:pt>
                <c:pt idx="5">
                  <c:v>1035</c:v>
                </c:pt>
                <c:pt idx="8">
                  <c:v>970</c:v>
                </c:pt>
                <c:pt idx="11">
                  <c:v>918</c:v>
                </c:pt>
                <c:pt idx="14">
                  <c:v>740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3294</c:v>
                </c:pt>
                <c:pt idx="5">
                  <c:v>3358</c:v>
                </c:pt>
                <c:pt idx="8">
                  <c:v>3403</c:v>
                </c:pt>
                <c:pt idx="11">
                  <c:v>3432</c:v>
                </c:pt>
                <c:pt idx="14">
                  <c:v>3638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1842</c:v>
                </c:pt>
                <c:pt idx="3">
                  <c:v>1785</c:v>
                </c:pt>
                <c:pt idx="6">
                  <c:v>1688</c:v>
                </c:pt>
                <c:pt idx="9">
                  <c:v>1639</c:v>
                </c:pt>
                <c:pt idx="12">
                  <c:v>1632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618</c:v>
                </c:pt>
                <c:pt idx="3">
                  <c:v>523</c:v>
                </c:pt>
                <c:pt idx="6">
                  <c:v>396</c:v>
                </c:pt>
                <c:pt idx="9">
                  <c:v>282</c:v>
                </c:pt>
                <c:pt idx="12">
                  <c:v>157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2771</c:v>
                </c:pt>
                <c:pt idx="3">
                  <c:v>2518</c:v>
                </c:pt>
                <c:pt idx="6">
                  <c:v>2336</c:v>
                </c:pt>
                <c:pt idx="9">
                  <c:v>3004</c:v>
                </c:pt>
                <c:pt idx="12">
                  <c:v>2771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6274</c:v>
                </c:pt>
                <c:pt idx="3">
                  <c:v>6069</c:v>
                </c:pt>
                <c:pt idx="6">
                  <c:v>6002</c:v>
                </c:pt>
                <c:pt idx="9">
                  <c:v>6100</c:v>
                </c:pt>
                <c:pt idx="12">
                  <c:v>6463</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3831424"/>
        <c:axId val="1238333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176</c:v>
                </c:pt>
                <c:pt idx="2">
                  <c:v>#N/A</c:v>
                </c:pt>
                <c:pt idx="3">
                  <c:v>#N/A</c:v>
                </c:pt>
                <c:pt idx="4">
                  <c:v>0</c:v>
                </c:pt>
                <c:pt idx="5">
                  <c:v>#N/A</c:v>
                </c:pt>
                <c:pt idx="6">
                  <c:v>#N/A</c:v>
                </c:pt>
                <c:pt idx="7">
                  <c:v>0</c:v>
                </c:pt>
                <c:pt idx="8">
                  <c:v>#N/A</c:v>
                </c:pt>
                <c:pt idx="9">
                  <c:v>#N/A</c:v>
                </c:pt>
                <c:pt idx="10">
                  <c:v>148</c:v>
                </c:pt>
                <c:pt idx="11">
                  <c:v>#N/A</c:v>
                </c:pt>
                <c:pt idx="12">
                  <c:v>#N/A</c:v>
                </c:pt>
                <c:pt idx="13">
                  <c:v>95</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3831424"/>
        <c:axId val="123833344"/>
      </c:lineChart>
      <c:catAx>
        <c:axId val="1238314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833344"/>
        <c:crosses val="autoZero"/>
        <c:auto val="1"/>
        <c:lblAlgn val="ctr"/>
        <c:lblOffset val="100"/>
        <c:tickLblSkip val="1"/>
        <c:tickMarkSkip val="1"/>
      </c:catAx>
      <c:valAx>
        <c:axId val="123833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31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123863808"/>
        <c:axId val="123865728"/>
      </c:scatterChart>
      <c:valAx>
        <c:axId val="12386380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65728"/>
        <c:crosses val="autoZero"/>
        <c:crossBetween val="midCat"/>
      </c:valAx>
      <c:valAx>
        <c:axId val="1238657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8638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11.4</c:v>
                </c:pt>
                <c:pt idx="2">
                  <c:v>10.4</c:v>
                </c:pt>
                <c:pt idx="3">
                  <c:v>9.5</c:v>
                </c:pt>
                <c:pt idx="4">
                  <c:v>9.8000000000000007</c:v>
                </c:pt>
              </c:numCache>
            </c:numRef>
          </c:xVal>
          <c:yVal>
            <c:numRef>
              <c:f>公会計指標分析・財政指標組合せ分析表!$K$73:$O$73</c:f>
              <c:numCache>
                <c:formatCode>#,##0.0;"▲ "#,##0.0</c:formatCode>
                <c:ptCount val="5"/>
                <c:pt idx="0">
                  <c:v>5.4</c:v>
                </c:pt>
                <c:pt idx="3">
                  <c:v>4.5</c:v>
                </c:pt>
                <c:pt idx="4">
                  <c:v>2.9</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98494134913E-2"/>
                  <c:y val="-6.2527233115468414E-2"/>
                </c:manualLayout>
              </c:layout>
              <c:tx>
                <c:strRef>
                  <c:f>公会計指標分析・財政指標組合せ分析表!$N$72</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124064128"/>
        <c:axId val="124066048"/>
      </c:scatterChart>
      <c:valAx>
        <c:axId val="124064128"/>
        <c:scaling>
          <c:orientation val="minMax"/>
          <c:max val="12.6"/>
          <c:min val="8.2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66048"/>
        <c:crosses val="autoZero"/>
        <c:crossBetween val="midCat"/>
      </c:valAx>
      <c:valAx>
        <c:axId val="124066048"/>
        <c:scaling>
          <c:orientation val="minMax"/>
          <c:max val="6.6999999999999975"/>
          <c:min val="-0.7000000000000006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064128"/>
        <c:crosses val="autoZero"/>
        <c:crossBetween val="midCat"/>
        <c:majorUnit val="0.70000000000000062"/>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元利償還金等及び実質公債費比率は、ここ数年減少傾向となっていたが、羽幌小学校改築事業に伴う償還額の増により、平成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年度では暗転している。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今後も、公民館や役場庁舎を含む大規模施設の更新時期を迎えるため、基金での対応や交付税措置率の有利な過疎対策事業債等の活用など、 算入公債費等の確保に努め、可能な限り実質公債費の抑制を図ります。</a:t>
          </a:r>
          <a:endParaRPr lang="ja-JP" altLang="en-US"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町が将来負担すべき実質的な負債と言える「一般会計等に係る地方債の現在高」、「公営企業債等繰入見込額」、「退職手当負担見込額」等の将来負担額は、平成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年度から増加傾向となっている。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これは、羽幌小学校の改築事業に伴う地方債残高の増加が主な要因であるが、地方債については、過疎対策事業債など後年度に普通交付税に補てんされるものが多く、 将来負担額に対する補てん率は比較的高い水準を維持しているため、今後も、将来負担額の抑制と充当可能財源等の確保を図り、健全な比率の維持に努めていきます。</a:t>
          </a:r>
          <a:endParaRPr lang="ja-JP" altLang="en-US"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長引く景気低迷による町税の減収や高齢化による扶助費の高止まり等により、 類似団体の平均を下回っている状況である。このことは、自立した財政運営 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を図る必要があり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財政構造の弾力性を表す経常収支比率は、類似団体平均を若干下回っている状態であるが、高齢化等による扶助費の高止まりや町税などの経常一般財源の減少により、比較的高い水準で推移しており、財政の硬直化がみ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っていきます。</a:t>
          </a:r>
          <a:endParaRPr lang="ja-JP" altLang="en-US"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102362</xdr:rowOff>
    </xdr:to>
    <xdr:cxnSp macro="">
      <xdr:nvCxnSpPr>
        <xdr:cNvPr id="130" name="直線コネクタ 129"/>
        <xdr:cNvCxnSpPr/>
      </xdr:nvCxnSpPr>
      <xdr:spPr>
        <a:xfrm>
          <a:off x="4114800" y="1061643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34798</xdr:rowOff>
    </xdr:to>
    <xdr:cxnSp macro="">
      <xdr:nvCxnSpPr>
        <xdr:cNvPr id="133" name="直線コネクタ 132"/>
        <xdr:cNvCxnSpPr/>
      </xdr:nvCxnSpPr>
      <xdr:spPr>
        <a:xfrm flipV="1">
          <a:off x="3225800" y="106164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34798</xdr:rowOff>
    </xdr:to>
    <xdr:cxnSp macro="">
      <xdr:nvCxnSpPr>
        <xdr:cNvPr id="136" name="直線コネクタ 135"/>
        <xdr:cNvCxnSpPr/>
      </xdr:nvCxnSpPr>
      <xdr:spPr>
        <a:xfrm>
          <a:off x="2336800" y="1065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20320</xdr:rowOff>
    </xdr:to>
    <xdr:cxnSp macro="">
      <xdr:nvCxnSpPr>
        <xdr:cNvPr id="139" name="直線コネクタ 138"/>
        <xdr:cNvCxnSpPr/>
      </xdr:nvCxnSpPr>
      <xdr:spPr>
        <a:xfrm>
          <a:off x="1447800" y="1060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107188</xdr:rowOff>
    </xdr:from>
    <xdr:to>
      <xdr:col>6</xdr:col>
      <xdr:colOff>50800</xdr:colOff>
      <xdr:row>62</xdr:row>
      <xdr:rowOff>37338</xdr:rowOff>
    </xdr:to>
    <xdr:sp macro="" textlink="">
      <xdr:nvSpPr>
        <xdr:cNvPr id="151" name="円/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3" name="円/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5" name="円/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[294,062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人件費・物件費等の合計額の人口一人当たりの金額は、年々増加傾向にあり、類似団体平均値との比較では、咋年度から上回っている。</a:t>
          </a:r>
          <a:endParaRPr kumimoji="1" lang="en-US" sz="110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これは、離島を含む町内各所にある公共施設の老朽化が進み、その施設を維持管理するための物件費や維持補修費が年々増大してきていることなどが主な要因としてあげられる。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このため、公共施設の現状、運営状況、利用状況、トータルコスト等を調査・分析し、総合的なマネジメントの視点から、統廃合等を視野に入れた中で、効果的かつ効率的な管理運営に努めていきます。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43656</xdr:rowOff>
    </xdr:from>
    <xdr:to>
      <xdr:col>7</xdr:col>
      <xdr:colOff>152400</xdr:colOff>
      <xdr:row>85</xdr:row>
      <xdr:rowOff>7869</xdr:rowOff>
    </xdr:to>
    <xdr:cxnSp macro="">
      <xdr:nvCxnSpPr>
        <xdr:cNvPr id="193" name="直線コネクタ 192"/>
        <xdr:cNvCxnSpPr/>
      </xdr:nvCxnSpPr>
      <xdr:spPr>
        <a:xfrm>
          <a:off x="4114800" y="14445456"/>
          <a:ext cx="838200" cy="1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138353</xdr:rowOff>
    </xdr:from>
    <xdr:to>
      <xdr:col>6</xdr:col>
      <xdr:colOff>0</xdr:colOff>
      <xdr:row>84</xdr:row>
      <xdr:rowOff>43656</xdr:rowOff>
    </xdr:to>
    <xdr:cxnSp macro="">
      <xdr:nvCxnSpPr>
        <xdr:cNvPr id="196" name="直線コネクタ 195"/>
        <xdr:cNvCxnSpPr/>
      </xdr:nvCxnSpPr>
      <xdr:spPr>
        <a:xfrm>
          <a:off x="3225800" y="14368703"/>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102222</xdr:rowOff>
    </xdr:from>
    <xdr:to>
      <xdr:col>4</xdr:col>
      <xdr:colOff>482600</xdr:colOff>
      <xdr:row>83</xdr:row>
      <xdr:rowOff>138353</xdr:rowOff>
    </xdr:to>
    <xdr:cxnSp macro="">
      <xdr:nvCxnSpPr>
        <xdr:cNvPr id="199" name="直線コネクタ 198"/>
        <xdr:cNvCxnSpPr/>
      </xdr:nvCxnSpPr>
      <xdr:spPr>
        <a:xfrm>
          <a:off x="2336800" y="14332572"/>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62102</xdr:rowOff>
    </xdr:from>
    <xdr:to>
      <xdr:col>3</xdr:col>
      <xdr:colOff>279400</xdr:colOff>
      <xdr:row>83</xdr:row>
      <xdr:rowOff>102222</xdr:rowOff>
    </xdr:to>
    <xdr:cxnSp macro="">
      <xdr:nvCxnSpPr>
        <xdr:cNvPr id="202" name="直線コネクタ 201"/>
        <xdr:cNvCxnSpPr/>
      </xdr:nvCxnSpPr>
      <xdr:spPr>
        <a:xfrm>
          <a:off x="1447800" y="14292452"/>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128519</xdr:rowOff>
    </xdr:from>
    <xdr:to>
      <xdr:col>7</xdr:col>
      <xdr:colOff>203200</xdr:colOff>
      <xdr:row>85</xdr:row>
      <xdr:rowOff>58669</xdr:rowOff>
    </xdr:to>
    <xdr:sp macro="" textlink="">
      <xdr:nvSpPr>
        <xdr:cNvPr id="212" name="円/楕円 211"/>
        <xdr:cNvSpPr/>
      </xdr:nvSpPr>
      <xdr:spPr>
        <a:xfrm>
          <a:off x="4902200" y="145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100596</xdr:rowOff>
    </xdr:from>
    <xdr:ext cx="762000" cy="259045"/>
    <xdr:sp macro="" textlink="">
      <xdr:nvSpPr>
        <xdr:cNvPr id="213" name="人件費・物件費等の状況該当値テキスト"/>
        <xdr:cNvSpPr txBox="1"/>
      </xdr:nvSpPr>
      <xdr:spPr>
        <a:xfrm>
          <a:off x="5041900" y="1450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294,062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164306</xdr:rowOff>
    </xdr:from>
    <xdr:to>
      <xdr:col>6</xdr:col>
      <xdr:colOff>50800</xdr:colOff>
      <xdr:row>84</xdr:row>
      <xdr:rowOff>94456</xdr:rowOff>
    </xdr:to>
    <xdr:sp macro="" textlink="">
      <xdr:nvSpPr>
        <xdr:cNvPr id="214" name="円/楕円 213"/>
        <xdr:cNvSpPr/>
      </xdr:nvSpPr>
      <xdr:spPr>
        <a:xfrm>
          <a:off x="4064000" y="143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79233</xdr:rowOff>
    </xdr:from>
    <xdr:ext cx="736600" cy="259045"/>
    <xdr:sp macro="" textlink="">
      <xdr:nvSpPr>
        <xdr:cNvPr id="215" name="テキスト ボックス 214"/>
        <xdr:cNvSpPr txBox="1"/>
      </xdr:nvSpPr>
      <xdr:spPr>
        <a:xfrm>
          <a:off x="3733800" y="1448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87553</xdr:rowOff>
    </xdr:from>
    <xdr:to>
      <xdr:col>4</xdr:col>
      <xdr:colOff>533400</xdr:colOff>
      <xdr:row>84</xdr:row>
      <xdr:rowOff>17703</xdr:rowOff>
    </xdr:to>
    <xdr:sp macro="" textlink="">
      <xdr:nvSpPr>
        <xdr:cNvPr id="216" name="円/楕円 215"/>
        <xdr:cNvSpPr/>
      </xdr:nvSpPr>
      <xdr:spPr>
        <a:xfrm>
          <a:off x="3175000" y="143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27880</xdr:rowOff>
    </xdr:from>
    <xdr:ext cx="762000" cy="259045"/>
    <xdr:sp macro="" textlink="">
      <xdr:nvSpPr>
        <xdr:cNvPr id="217" name="テキスト ボックス 216"/>
        <xdr:cNvSpPr txBox="1"/>
      </xdr:nvSpPr>
      <xdr:spPr>
        <a:xfrm>
          <a:off x="2844800" y="1408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51422</xdr:rowOff>
    </xdr:from>
    <xdr:to>
      <xdr:col>3</xdr:col>
      <xdr:colOff>330200</xdr:colOff>
      <xdr:row>83</xdr:row>
      <xdr:rowOff>153022</xdr:rowOff>
    </xdr:to>
    <xdr:sp macro="" textlink="">
      <xdr:nvSpPr>
        <xdr:cNvPr id="218" name="円/楕円 217"/>
        <xdr:cNvSpPr/>
      </xdr:nvSpPr>
      <xdr:spPr>
        <a:xfrm>
          <a:off x="2286000" y="14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163199</xdr:rowOff>
    </xdr:from>
    <xdr:ext cx="762000" cy="259045"/>
    <xdr:sp macro="" textlink="">
      <xdr:nvSpPr>
        <xdr:cNvPr id="219" name="テキスト ボックス 218"/>
        <xdr:cNvSpPr txBox="1"/>
      </xdr:nvSpPr>
      <xdr:spPr>
        <a:xfrm>
          <a:off x="1955800" y="140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11302</xdr:rowOff>
    </xdr:from>
    <xdr:to>
      <xdr:col>2</xdr:col>
      <xdr:colOff>127000</xdr:colOff>
      <xdr:row>83</xdr:row>
      <xdr:rowOff>112902</xdr:rowOff>
    </xdr:to>
    <xdr:sp macro="" textlink="">
      <xdr:nvSpPr>
        <xdr:cNvPr id="220" name="円/楕円 219"/>
        <xdr:cNvSpPr/>
      </xdr:nvSpPr>
      <xdr:spPr>
        <a:xfrm>
          <a:off x="1397000" y="142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123079</xdr:rowOff>
    </xdr:from>
    <xdr:ext cx="762000" cy="259045"/>
    <xdr:sp macro="" textlink="">
      <xdr:nvSpPr>
        <xdr:cNvPr id="221" name="テキスト ボックス 220"/>
        <xdr:cNvSpPr txBox="1"/>
      </xdr:nvSpPr>
      <xdr:spPr>
        <a:xfrm>
          <a:off x="1066800" y="1401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ラスパイレス指数は国の水準を下回る数値となっている。</a:t>
          </a:r>
          <a:endParaRPr lang="ja-JP" altLang="en-US" sz="1100">
            <a:solidFill>
              <a:srgbClr val="FF0000"/>
            </a:solidFill>
            <a:latin typeface="+mn-lt"/>
            <a:ea typeface="+mn-ea"/>
            <a:cs typeface="+mn-cs"/>
          </a:endParaRPr>
        </a:p>
        <a:p>
          <a:r>
            <a:rPr kumimoji="1" lang="ja-JP" altLang="en-US" sz="1100">
              <a:solidFill>
                <a:schemeClr val="dk1"/>
              </a:solidFill>
              <a:latin typeface="+mn-lt"/>
              <a:ea typeface="+mn-ea"/>
              <a:cs typeface="+mn-cs"/>
            </a:rPr>
            <a:t>　職員構成の変化に伴う経験年数階層の変動により、年ごとに数値の増減はあるものの、給与水準の適正化を図っているところであり、類似団体との比較でも同等の水準で推移している。</a:t>
          </a:r>
          <a:endParaRPr lang="ja-JP" altLang="en-US"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71966</xdr:rowOff>
    </xdr:to>
    <xdr:cxnSp macro="">
      <xdr:nvCxnSpPr>
        <xdr:cNvPr id="255" name="直線コネクタ 254"/>
        <xdr:cNvCxnSpPr/>
      </xdr:nvCxnSpPr>
      <xdr:spPr>
        <a:xfrm>
          <a:off x="16179800" y="145647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31750</xdr:rowOff>
    </xdr:to>
    <xdr:cxnSp macro="">
      <xdr:nvCxnSpPr>
        <xdr:cNvPr id="258" name="直線コネクタ 257"/>
        <xdr:cNvCxnSpPr/>
      </xdr:nvCxnSpPr>
      <xdr:spPr>
        <a:xfrm flipV="1">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31750</xdr:rowOff>
    </xdr:to>
    <xdr:cxnSp macro="">
      <xdr:nvCxnSpPr>
        <xdr:cNvPr id="261" name="直線コネクタ 260"/>
        <xdr:cNvCxnSpPr/>
      </xdr:nvCxnSpPr>
      <xdr:spPr>
        <a:xfrm>
          <a:off x="14401800" y="1454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96520</xdr:rowOff>
    </xdr:to>
    <xdr:cxnSp macro="">
      <xdr:nvCxnSpPr>
        <xdr:cNvPr id="264" name="直線コネクタ 263"/>
        <xdr:cNvCxnSpPr/>
      </xdr:nvCxnSpPr>
      <xdr:spPr>
        <a:xfrm flipV="1">
          <a:off x="13512800" y="145486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5"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6" name="円/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8" name="円/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0" name="円/楕円 279"/>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81" name="テキスト ボックス 280"/>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2" name="円/楕円 281"/>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3" name="テキスト ボックス 282"/>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離島を抱えている等の特殊事情から全国・北海道平均を大きく上回っており、平成２８年度では、類似団体との比較においても平均を上回った。</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人口の減少に伴う数値の増加もあり、定員適正化計画の実施による定員管理の実績を踏まえ、機構改革や民間活用を導入し更なる適正化に努めていきます。</a:t>
          </a:r>
          <a:endParaRPr lang="ja-JP" altLang="en-US"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20447</xdr:rowOff>
    </xdr:from>
    <xdr:to>
      <xdr:col>24</xdr:col>
      <xdr:colOff>558800</xdr:colOff>
      <xdr:row>61</xdr:row>
      <xdr:rowOff>60865</xdr:rowOff>
    </xdr:to>
    <xdr:cxnSp macro="">
      <xdr:nvCxnSpPr>
        <xdr:cNvPr id="314" name="直線コネクタ 313"/>
        <xdr:cNvCxnSpPr/>
      </xdr:nvCxnSpPr>
      <xdr:spPr>
        <a:xfrm>
          <a:off x="16179800" y="10478897"/>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164147</xdr:rowOff>
    </xdr:from>
    <xdr:to>
      <xdr:col>23</xdr:col>
      <xdr:colOff>406400</xdr:colOff>
      <xdr:row>61</xdr:row>
      <xdr:rowOff>20447</xdr:rowOff>
    </xdr:to>
    <xdr:cxnSp macro="">
      <xdr:nvCxnSpPr>
        <xdr:cNvPr id="317" name="直線コネクタ 316"/>
        <xdr:cNvCxnSpPr/>
      </xdr:nvCxnSpPr>
      <xdr:spPr>
        <a:xfrm>
          <a:off x="15290800" y="10451147"/>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153289</xdr:rowOff>
    </xdr:from>
    <xdr:to>
      <xdr:col>22</xdr:col>
      <xdr:colOff>203200</xdr:colOff>
      <xdr:row>60</xdr:row>
      <xdr:rowOff>164147</xdr:rowOff>
    </xdr:to>
    <xdr:cxnSp macro="">
      <xdr:nvCxnSpPr>
        <xdr:cNvPr id="320" name="直線コネクタ 319"/>
        <xdr:cNvCxnSpPr/>
      </xdr:nvCxnSpPr>
      <xdr:spPr>
        <a:xfrm>
          <a:off x="14401800" y="1044028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153289</xdr:rowOff>
    </xdr:from>
    <xdr:to>
      <xdr:col>21</xdr:col>
      <xdr:colOff>0</xdr:colOff>
      <xdr:row>60</xdr:row>
      <xdr:rowOff>154495</xdr:rowOff>
    </xdr:to>
    <xdr:cxnSp macro="">
      <xdr:nvCxnSpPr>
        <xdr:cNvPr id="323" name="直線コネクタ 322"/>
        <xdr:cNvCxnSpPr/>
      </xdr:nvCxnSpPr>
      <xdr:spPr>
        <a:xfrm flipV="1">
          <a:off x="13512800" y="1044028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10065</xdr:rowOff>
    </xdr:from>
    <xdr:to>
      <xdr:col>24</xdr:col>
      <xdr:colOff>609600</xdr:colOff>
      <xdr:row>61</xdr:row>
      <xdr:rowOff>111665</xdr:rowOff>
    </xdr:to>
    <xdr:sp macro="" textlink="">
      <xdr:nvSpPr>
        <xdr:cNvPr id="333" name="円/楕円 332"/>
        <xdr:cNvSpPr/>
      </xdr:nvSpPr>
      <xdr:spPr>
        <a:xfrm>
          <a:off x="169672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153592</xdr:rowOff>
    </xdr:from>
    <xdr:ext cx="762000" cy="259045"/>
    <xdr:sp macro="" textlink="">
      <xdr:nvSpPr>
        <xdr:cNvPr id="334" name="定員管理の状況該当値テキスト"/>
        <xdr:cNvSpPr txBox="1"/>
      </xdr:nvSpPr>
      <xdr:spPr>
        <a:xfrm>
          <a:off x="17106900" y="1044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141097</xdr:rowOff>
    </xdr:from>
    <xdr:to>
      <xdr:col>23</xdr:col>
      <xdr:colOff>457200</xdr:colOff>
      <xdr:row>61</xdr:row>
      <xdr:rowOff>71247</xdr:rowOff>
    </xdr:to>
    <xdr:sp macro="" textlink="">
      <xdr:nvSpPr>
        <xdr:cNvPr id="335" name="円/楕円 334"/>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81424</xdr:rowOff>
    </xdr:from>
    <xdr:ext cx="736600" cy="259045"/>
    <xdr:sp macro="" textlink="">
      <xdr:nvSpPr>
        <xdr:cNvPr id="336" name="テキスト ボックス 335"/>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113347</xdr:rowOff>
    </xdr:from>
    <xdr:to>
      <xdr:col>22</xdr:col>
      <xdr:colOff>254000</xdr:colOff>
      <xdr:row>61</xdr:row>
      <xdr:rowOff>43497</xdr:rowOff>
    </xdr:to>
    <xdr:sp macro="" textlink="">
      <xdr:nvSpPr>
        <xdr:cNvPr id="337" name="円/楕円 336"/>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53674</xdr:rowOff>
    </xdr:from>
    <xdr:ext cx="762000" cy="259045"/>
    <xdr:sp macro="" textlink="">
      <xdr:nvSpPr>
        <xdr:cNvPr id="338" name="テキスト ボックス 337"/>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102489</xdr:rowOff>
    </xdr:from>
    <xdr:to>
      <xdr:col>21</xdr:col>
      <xdr:colOff>50800</xdr:colOff>
      <xdr:row>61</xdr:row>
      <xdr:rowOff>32639</xdr:rowOff>
    </xdr:to>
    <xdr:sp macro="" textlink="">
      <xdr:nvSpPr>
        <xdr:cNvPr id="339" name="円/楕円 338"/>
        <xdr:cNvSpPr/>
      </xdr:nvSpPr>
      <xdr:spPr>
        <a:xfrm>
          <a:off x="14351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42816</xdr:rowOff>
    </xdr:from>
    <xdr:ext cx="762000" cy="259045"/>
    <xdr:sp macro="" textlink="">
      <xdr:nvSpPr>
        <xdr:cNvPr id="340" name="テキスト ボックス 339"/>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103695</xdr:rowOff>
    </xdr:from>
    <xdr:to>
      <xdr:col>19</xdr:col>
      <xdr:colOff>533400</xdr:colOff>
      <xdr:row>61</xdr:row>
      <xdr:rowOff>33845</xdr:rowOff>
    </xdr:to>
    <xdr:sp macro="" textlink="">
      <xdr:nvSpPr>
        <xdr:cNvPr id="341" name="円/楕円 340"/>
        <xdr:cNvSpPr/>
      </xdr:nvSpPr>
      <xdr:spPr>
        <a:xfrm>
          <a:off x="13462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44022</xdr:rowOff>
    </xdr:from>
    <xdr:ext cx="762000" cy="259045"/>
    <xdr:sp macro="" textlink="">
      <xdr:nvSpPr>
        <xdr:cNvPr id="342" name="テキスト ボックス 341"/>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起債の増発は、後年度の財政運営の硬直化を招くことから、交付税補てんの無い地方債の新規発行を極力抑えているため、数値は年々減少しているが、類似団体平均との比較では、若干高い数値となっている。今後とも、「羽幌町総合振興計画」のもとに緊急度・住民ニーズを的確に把握した事業の選択により、起債に大きく頼ることのない財政運営を進めていきます。</a:t>
          </a:r>
          <a:endParaRPr lang="ja-JP" altLang="en-US"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15748</xdr:rowOff>
    </xdr:to>
    <xdr:cxnSp macro="">
      <xdr:nvCxnSpPr>
        <xdr:cNvPr id="373" name="直線コネクタ 372"/>
        <xdr:cNvCxnSpPr/>
      </xdr:nvCxnSpPr>
      <xdr:spPr>
        <a:xfrm>
          <a:off x="16179800" y="72021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44704</xdr:rowOff>
    </xdr:to>
    <xdr:cxnSp macro="">
      <xdr:nvCxnSpPr>
        <xdr:cNvPr id="376" name="直線コネクタ 375"/>
        <xdr:cNvCxnSpPr/>
      </xdr:nvCxnSpPr>
      <xdr:spPr>
        <a:xfrm flipV="1">
          <a:off x="15290800" y="7202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92964</xdr:rowOff>
    </xdr:to>
    <xdr:cxnSp macro="">
      <xdr:nvCxnSpPr>
        <xdr:cNvPr id="379" name="直線コネクタ 378"/>
        <xdr:cNvCxnSpPr/>
      </xdr:nvCxnSpPr>
      <xdr:spPr>
        <a:xfrm flipV="1">
          <a:off x="14401800" y="72456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131572</xdr:rowOff>
    </xdr:to>
    <xdr:cxnSp macro="">
      <xdr:nvCxnSpPr>
        <xdr:cNvPr id="382" name="直線コネクタ 381"/>
        <xdr:cNvCxnSpPr/>
      </xdr:nvCxnSpPr>
      <xdr:spPr>
        <a:xfrm flipV="1">
          <a:off x="13512800" y="72938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2" name="円/楕円 39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4" name="円/楕円 39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5" name="テキスト ボックス 39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6" name="円/楕円 395"/>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97" name="テキスト ボックス 396"/>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8" name="円/楕円 397"/>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9" name="テキスト ボックス 398"/>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0" name="円/楕円 399"/>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1" name="テキスト ボックス 40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町が将来負担するべき実質的な負債を表した将来負担額は、公共施設の建設等で起こした地方債の償還が開始するなどの理由から類似団体平均を上回っている。今後は、将来世代への負担を少しでも軽減するため、地方債を活用する新規事業の実施等については、十分な検討を行い、健全な状態を維持するよう努めていきます。</a:t>
          </a:r>
          <a:endParaRPr lang="ja-JP" altLang="en-US"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14</xdr:row>
      <xdr:rowOff>6562</xdr:rowOff>
    </xdr:to>
    <xdr:cxnSp macro="">
      <xdr:nvCxnSpPr>
        <xdr:cNvPr id="435" name="直線コネクタ 434"/>
        <xdr:cNvCxnSpPr/>
      </xdr:nvCxnSpPr>
      <xdr:spPr>
        <a:xfrm flipV="1">
          <a:off x="16179800" y="2393992"/>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4" name="フローチャート : 判断 443"/>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51791</xdr:rowOff>
    </xdr:from>
    <xdr:ext cx="762000" cy="259045"/>
    <xdr:sp macro="" textlink="">
      <xdr:nvSpPr>
        <xdr:cNvPr id="445" name="テキスト ボックス 444"/>
        <xdr:cNvSpPr txBox="1"/>
      </xdr:nvSpPr>
      <xdr:spPr>
        <a:xfrm>
          <a:off x="13131800" y="24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114342</xdr:rowOff>
    </xdr:from>
    <xdr:to>
      <xdr:col>24</xdr:col>
      <xdr:colOff>609600</xdr:colOff>
      <xdr:row>14</xdr:row>
      <xdr:rowOff>44492</xdr:rowOff>
    </xdr:to>
    <xdr:sp macro="" textlink="">
      <xdr:nvSpPr>
        <xdr:cNvPr id="451" name="円/楕円 450"/>
        <xdr:cNvSpPr/>
      </xdr:nvSpPr>
      <xdr:spPr>
        <a:xfrm>
          <a:off x="169672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86419</xdr:rowOff>
    </xdr:from>
    <xdr:ext cx="762000" cy="259045"/>
    <xdr:sp macro="" textlink="">
      <xdr:nvSpPr>
        <xdr:cNvPr id="452" name="将来負担の状況該当値テキスト"/>
        <xdr:cNvSpPr txBox="1"/>
      </xdr:nvSpPr>
      <xdr:spPr>
        <a:xfrm>
          <a:off x="17106900" y="231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127212</xdr:rowOff>
    </xdr:from>
    <xdr:to>
      <xdr:col>23</xdr:col>
      <xdr:colOff>457200</xdr:colOff>
      <xdr:row>14</xdr:row>
      <xdr:rowOff>57362</xdr:rowOff>
    </xdr:to>
    <xdr:sp macro="" textlink="">
      <xdr:nvSpPr>
        <xdr:cNvPr id="453" name="円/楕円 452"/>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42139</xdr:rowOff>
    </xdr:from>
    <xdr:ext cx="736600" cy="259045"/>
    <xdr:sp macro="" textlink="">
      <xdr:nvSpPr>
        <xdr:cNvPr id="454" name="テキスト ボックス 453"/>
        <xdr:cNvSpPr txBox="1"/>
      </xdr:nvSpPr>
      <xdr:spPr>
        <a:xfrm>
          <a:off x="15798800" y="244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134451</xdr:rowOff>
    </xdr:from>
    <xdr:to>
      <xdr:col>19</xdr:col>
      <xdr:colOff>533400</xdr:colOff>
      <xdr:row>14</xdr:row>
      <xdr:rowOff>64601</xdr:rowOff>
    </xdr:to>
    <xdr:sp macro="" textlink="">
      <xdr:nvSpPr>
        <xdr:cNvPr id="455" name="円/楕円 454"/>
        <xdr:cNvSpPr/>
      </xdr:nvSpPr>
      <xdr:spPr>
        <a:xfrm>
          <a:off x="13462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74778</xdr:rowOff>
    </xdr:from>
    <xdr:ext cx="762000" cy="259045"/>
    <xdr:sp macro="" textlink="">
      <xdr:nvSpPr>
        <xdr:cNvPr id="456" name="テキスト ボックス 455"/>
        <xdr:cNvSpPr txBox="1"/>
      </xdr:nvSpPr>
      <xdr:spPr>
        <a:xfrm>
          <a:off x="13131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退職者の一部不補充等の採用抑制により、総体としての人件費縮減を図ってきているため、数値は類似団体や道内市町村平均に比べて下回っている状況にある。今後も歳入の大幅な増加が見込まれるような状況にないことから、引き続き縮減に努めていきます。</a:t>
          </a:r>
          <a:endParaRPr lang="ja-JP" altLang="en-US"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3556</xdr:rowOff>
    </xdr:to>
    <xdr:cxnSp macro="">
      <xdr:nvCxnSpPr>
        <xdr:cNvPr id="64" name="直線コネクタ 63"/>
        <xdr:cNvCxnSpPr/>
      </xdr:nvCxnSpPr>
      <xdr:spPr>
        <a:xfrm>
          <a:off x="3987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35</xdr:row>
      <xdr:rowOff>165862</xdr:rowOff>
    </xdr:to>
    <xdr:cxnSp macro="">
      <xdr:nvCxnSpPr>
        <xdr:cNvPr id="67" name="直線コネクタ 66"/>
        <xdr:cNvCxnSpPr/>
      </xdr:nvCxnSpPr>
      <xdr:spPr>
        <a:xfrm flipV="1">
          <a:off x="3098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35</xdr:row>
      <xdr:rowOff>165862</xdr:rowOff>
    </xdr:to>
    <xdr:cxnSp macro="">
      <xdr:nvCxnSpPr>
        <xdr:cNvPr id="70" name="直線コネクタ 69"/>
        <xdr:cNvCxnSpPr/>
      </xdr:nvCxnSpPr>
      <xdr:spPr>
        <a:xfrm>
          <a:off x="2209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147574</xdr:rowOff>
    </xdr:to>
    <xdr:cxnSp macro="">
      <xdr:nvCxnSpPr>
        <xdr:cNvPr id="73" name="直線コネクタ 72"/>
        <xdr:cNvCxnSpPr/>
      </xdr:nvCxnSpPr>
      <xdr:spPr>
        <a:xfrm>
          <a:off x="1320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124206</xdr:rowOff>
    </xdr:from>
    <xdr:to>
      <xdr:col>7</xdr:col>
      <xdr:colOff>66675</xdr:colOff>
      <xdr:row>36</xdr:row>
      <xdr:rowOff>54356</xdr:rowOff>
    </xdr:to>
    <xdr:sp macro="" textlink="">
      <xdr:nvSpPr>
        <xdr:cNvPr id="83" name="円/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物件費については、予算編成時、さらには予算執行の中で節減を徹底していることから、類似団体平均と比較しても、その数値は低い位置で推移してきているが、町が保有している公共施設の中には、老朽化が進んでいるものも多く、その維持管理のために必要となる物件費は増加傾向にあるため、職員の創意工夫等により、更なる経費の削減を図っていく必要があります。</a:t>
          </a:r>
          <a:endParaRPr lang="ja-JP" altLang="en-US"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31750</xdr:rowOff>
    </xdr:to>
    <xdr:cxnSp macro="">
      <xdr:nvCxnSpPr>
        <xdr:cNvPr id="125" name="直線コネクタ 124"/>
        <xdr:cNvCxnSpPr/>
      </xdr:nvCxnSpPr>
      <xdr:spPr>
        <a:xfrm>
          <a:off x="15671800" y="2595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24130</xdr:rowOff>
    </xdr:to>
    <xdr:cxnSp macro="">
      <xdr:nvCxnSpPr>
        <xdr:cNvPr id="128" name="直線コネクタ 127"/>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8890</xdr:rowOff>
    </xdr:to>
    <xdr:cxnSp macro="">
      <xdr:nvCxnSpPr>
        <xdr:cNvPr id="131" name="直線コネクタ 130"/>
        <xdr:cNvCxnSpPr/>
      </xdr:nvCxnSpPr>
      <xdr:spPr>
        <a:xfrm>
          <a:off x="13893800" y="256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165100</xdr:rowOff>
    </xdr:to>
    <xdr:cxnSp macro="">
      <xdr:nvCxnSpPr>
        <xdr:cNvPr id="134" name="直線コネクタ 133"/>
        <xdr:cNvCxnSpPr/>
      </xdr:nvCxnSpPr>
      <xdr:spPr>
        <a:xfrm>
          <a:off x="13004800" y="244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2" name="円/楕円 151"/>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3" name="テキスト ボックス 152"/>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扶助費に係る経常収支比率は、類似団体平均を下回っているが、ここ数年の扶助費の割合は高止まりの状況にある。扶助費の性質か ら、法令等により定めらた義務的経費が大部分を占め、努力により削減することが困難な経費であるが、可能な限り上昇傾向に歯止めをかけるよう努めていきます。</a:t>
          </a:r>
          <a:endParaRPr lang="ja-JP" altLang="en-US"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7" name="直線コネクタ 186"/>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53522</xdr:rowOff>
    </xdr:to>
    <xdr:cxnSp macro="">
      <xdr:nvCxnSpPr>
        <xdr:cNvPr id="190" name="直線コネクタ 189"/>
        <xdr:cNvCxnSpPr/>
      </xdr:nvCxnSpPr>
      <xdr:spPr>
        <a:xfrm>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3" name="直線コネクタ 192"/>
        <xdr:cNvCxnSpPr/>
      </xdr:nvCxnSpPr>
      <xdr:spPr>
        <a:xfrm flipV="1">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6" name="直線コネクタ 195"/>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7"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3" name="テキスト ボックス 212"/>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その他に係る経常収支比率は、ここ数年継続して類似団体平均を大きく上回っている。これは、下水道事業特別会計への公債費の償還に充てる繰出金が多額にのぼっていること等が主な要因となっている。 今後は、公債費財源の繰出などの状況を見据えながら、特別会計に係る各種事業において、可能な限りの経費節減を図り、普通会計の負担を減らしていくよう努めていきます。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75565</xdr:rowOff>
    </xdr:from>
    <xdr:to>
      <xdr:col>24</xdr:col>
      <xdr:colOff>31750</xdr:colOff>
      <xdr:row>60</xdr:row>
      <xdr:rowOff>127000</xdr:rowOff>
    </xdr:to>
    <xdr:cxnSp macro="">
      <xdr:nvCxnSpPr>
        <xdr:cNvPr id="243" name="直線コネクタ 242"/>
        <xdr:cNvCxnSpPr/>
      </xdr:nvCxnSpPr>
      <xdr:spPr>
        <a:xfrm>
          <a:off x="15671800" y="103625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75565</xdr:rowOff>
    </xdr:from>
    <xdr:to>
      <xdr:col>22</xdr:col>
      <xdr:colOff>565150</xdr:colOff>
      <xdr:row>60</xdr:row>
      <xdr:rowOff>155575</xdr:rowOff>
    </xdr:to>
    <xdr:cxnSp macro="">
      <xdr:nvCxnSpPr>
        <xdr:cNvPr id="246" name="直線コネクタ 245"/>
        <xdr:cNvCxnSpPr/>
      </xdr:nvCxnSpPr>
      <xdr:spPr>
        <a:xfrm flipV="1">
          <a:off x="14782800" y="103625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92710</xdr:rowOff>
    </xdr:from>
    <xdr:to>
      <xdr:col>21</xdr:col>
      <xdr:colOff>361950</xdr:colOff>
      <xdr:row>60</xdr:row>
      <xdr:rowOff>155575</xdr:rowOff>
    </xdr:to>
    <xdr:cxnSp macro="">
      <xdr:nvCxnSpPr>
        <xdr:cNvPr id="249" name="直線コネクタ 248"/>
        <xdr:cNvCxnSpPr/>
      </xdr:nvCxnSpPr>
      <xdr:spPr>
        <a:xfrm>
          <a:off x="13893800" y="10379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75565</xdr:rowOff>
    </xdr:from>
    <xdr:to>
      <xdr:col>20</xdr:col>
      <xdr:colOff>158750</xdr:colOff>
      <xdr:row>60</xdr:row>
      <xdr:rowOff>92710</xdr:rowOff>
    </xdr:to>
    <xdr:cxnSp macro="">
      <xdr:nvCxnSpPr>
        <xdr:cNvPr id="252" name="直線コネクタ 251"/>
        <xdr:cNvCxnSpPr/>
      </xdr:nvCxnSpPr>
      <xdr:spPr>
        <a:xfrm>
          <a:off x="13004800" y="103625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62" name="円/楕円 26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3"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24765</xdr:rowOff>
    </xdr:from>
    <xdr:to>
      <xdr:col>22</xdr:col>
      <xdr:colOff>615950</xdr:colOff>
      <xdr:row>60</xdr:row>
      <xdr:rowOff>126365</xdr:rowOff>
    </xdr:to>
    <xdr:sp macro="" textlink="">
      <xdr:nvSpPr>
        <xdr:cNvPr id="264" name="円/楕円 263"/>
        <xdr:cNvSpPr/>
      </xdr:nvSpPr>
      <xdr:spPr>
        <a:xfrm>
          <a:off x="15621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111142</xdr:rowOff>
    </xdr:from>
    <xdr:ext cx="736600" cy="259045"/>
    <xdr:sp macro="" textlink="">
      <xdr:nvSpPr>
        <xdr:cNvPr id="265" name="テキスト ボックス 264"/>
        <xdr:cNvSpPr txBox="1"/>
      </xdr:nvSpPr>
      <xdr:spPr>
        <a:xfrm>
          <a:off x="15290800" y="1039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104775</xdr:rowOff>
    </xdr:from>
    <xdr:to>
      <xdr:col>21</xdr:col>
      <xdr:colOff>412750</xdr:colOff>
      <xdr:row>61</xdr:row>
      <xdr:rowOff>34925</xdr:rowOff>
    </xdr:to>
    <xdr:sp macro="" textlink="">
      <xdr:nvSpPr>
        <xdr:cNvPr id="266" name="円/楕円 265"/>
        <xdr:cNvSpPr/>
      </xdr:nvSpPr>
      <xdr:spPr>
        <a:xfrm>
          <a:off x="1473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19702</xdr:rowOff>
    </xdr:from>
    <xdr:ext cx="762000" cy="259045"/>
    <xdr:sp macro="" textlink="">
      <xdr:nvSpPr>
        <xdr:cNvPr id="267" name="テキスト ボックス 266"/>
        <xdr:cNvSpPr txBox="1"/>
      </xdr:nvSpPr>
      <xdr:spPr>
        <a:xfrm>
          <a:off x="14401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41910</xdr:rowOff>
    </xdr:from>
    <xdr:to>
      <xdr:col>20</xdr:col>
      <xdr:colOff>209550</xdr:colOff>
      <xdr:row>60</xdr:row>
      <xdr:rowOff>143510</xdr:rowOff>
    </xdr:to>
    <xdr:sp macro="" textlink="">
      <xdr:nvSpPr>
        <xdr:cNvPr id="268" name="円/楕円 267"/>
        <xdr:cNvSpPr/>
      </xdr:nvSpPr>
      <xdr:spPr>
        <a:xfrm>
          <a:off x="13843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128287</xdr:rowOff>
    </xdr:from>
    <xdr:ext cx="762000" cy="259045"/>
    <xdr:sp macro="" textlink="">
      <xdr:nvSpPr>
        <xdr:cNvPr id="269" name="テキスト ボックス 268"/>
        <xdr:cNvSpPr txBox="1"/>
      </xdr:nvSpPr>
      <xdr:spPr>
        <a:xfrm>
          <a:off x="13512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24765</xdr:rowOff>
    </xdr:from>
    <xdr:to>
      <xdr:col>19</xdr:col>
      <xdr:colOff>6350</xdr:colOff>
      <xdr:row>60</xdr:row>
      <xdr:rowOff>126365</xdr:rowOff>
    </xdr:to>
    <xdr:sp macro="" textlink="">
      <xdr:nvSpPr>
        <xdr:cNvPr id="270" name="円/楕円 269"/>
        <xdr:cNvSpPr/>
      </xdr:nvSpPr>
      <xdr:spPr>
        <a:xfrm>
          <a:off x="12954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111142</xdr:rowOff>
    </xdr:from>
    <xdr:ext cx="762000" cy="259045"/>
    <xdr:sp macro="" textlink="">
      <xdr:nvSpPr>
        <xdr:cNvPr id="271" name="テキスト ボックス 270"/>
        <xdr:cNvSpPr txBox="1"/>
      </xdr:nvSpPr>
      <xdr:spPr>
        <a:xfrm>
          <a:off x="12623800" y="103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補助費等に係る経常収支比率は、平成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なって類似団体平均を若干下回ったものの、ほぼ横ばいで推移している。これは、消防や衛生施設組合への負担金支出や町内各種企業、団体等への補助金が多額になっていることが主な要因となっています。今後は、各一部事務組合における経費の節減を促すとともに、既存事業についても補助金を交付するのが適当かどうかについて内容を十分に精査し、目的を達成している事業や効果の低い事業等に係る補助金については見直しや廃止を検討する必要があります。</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37846</xdr:rowOff>
    </xdr:to>
    <xdr:cxnSp macro="">
      <xdr:nvCxnSpPr>
        <xdr:cNvPr id="301" name="直線コネクタ 300"/>
        <xdr:cNvCxnSpPr/>
      </xdr:nvCxnSpPr>
      <xdr:spPr>
        <a:xfrm flipV="1">
          <a:off x="15671800" y="6344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37846</xdr:rowOff>
    </xdr:to>
    <xdr:cxnSp macro="">
      <xdr:nvCxnSpPr>
        <xdr:cNvPr id="304" name="直線コネクタ 303"/>
        <xdr:cNvCxnSpPr/>
      </xdr:nvCxnSpPr>
      <xdr:spPr>
        <a:xfrm>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19558</xdr:rowOff>
    </xdr:to>
    <xdr:cxnSp macro="">
      <xdr:nvCxnSpPr>
        <xdr:cNvPr id="307" name="直線コネクタ 306"/>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5842</xdr:rowOff>
    </xdr:to>
    <xdr:cxnSp macro="">
      <xdr:nvCxnSpPr>
        <xdr:cNvPr id="310" name="直線コネクタ 309"/>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0" name="円/楕円 319"/>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1"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2" name="円/楕円 321"/>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3" name="テキスト ボックス 32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4" name="円/楕円 32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5" name="テキスト ボックス 32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6" name="円/楕円 32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7" name="テキスト ボックス 32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28" name="円/楕円 32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29" name="テキスト ボックス 328"/>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公債費に係る経常収支比率は、ここ数年類似団体を下回って推移しているが、平成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年度から実施している羽幌小学校の改築事業等に係る公債費が大幅に増加しており、当該数値も悪化に転じている。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今後においては、交付税措置の有無や算入率等を考慮した中での起債の活用を検討し、可能な限り後年度の公債費負担が増えないように努めていきます。</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3556</xdr:rowOff>
    </xdr:to>
    <xdr:cxnSp macro="">
      <xdr:nvCxnSpPr>
        <xdr:cNvPr id="359" name="直線コネクタ 358"/>
        <xdr:cNvCxnSpPr/>
      </xdr:nvCxnSpPr>
      <xdr:spPr>
        <a:xfrm>
          <a:off x="3987800" y="133035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129287</xdr:rowOff>
    </xdr:to>
    <xdr:cxnSp macro="">
      <xdr:nvCxnSpPr>
        <xdr:cNvPr id="362" name="直線コネクタ 361"/>
        <xdr:cNvCxnSpPr/>
      </xdr:nvCxnSpPr>
      <xdr:spPr>
        <a:xfrm flipV="1">
          <a:off x="3098800" y="13303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78</xdr:row>
      <xdr:rowOff>26415</xdr:rowOff>
    </xdr:to>
    <xdr:cxnSp macro="">
      <xdr:nvCxnSpPr>
        <xdr:cNvPr id="365" name="直線コネクタ 364"/>
        <xdr:cNvCxnSpPr/>
      </xdr:nvCxnSpPr>
      <xdr:spPr>
        <a:xfrm flipV="1">
          <a:off x="2209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76708</xdr:rowOff>
    </xdr:to>
    <xdr:cxnSp macro="">
      <xdr:nvCxnSpPr>
        <xdr:cNvPr id="368" name="直線コネクタ 367"/>
        <xdr:cNvCxnSpPr/>
      </xdr:nvCxnSpPr>
      <xdr:spPr>
        <a:xfrm flipV="1">
          <a:off x="1320800" y="13399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8" name="円/楕円 377"/>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9"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80" name="円/楕円 37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81" name="テキスト ボックス 380"/>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2" name="円/楕円 381"/>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3" name="テキスト ボックス 382"/>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4" name="円/楕円 38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5" name="テキスト ボックス 384"/>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6" name="円/楕円 385"/>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87" name="テキスト ボックス 386"/>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公債費以外の経常収支比率は、類似団体平均より若干高い状況で推移している。これは、特別会計への繰出金等（上記のその他）の高止 まりが要因と考えられる。今後も、各種取り組みを通じて経常経費の削減に努めていきます。</a:t>
          </a:r>
          <a:endParaRPr lang="ja-JP" altLang="en-US"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104139</xdr:rowOff>
    </xdr:to>
    <xdr:cxnSp macro="">
      <xdr:nvCxnSpPr>
        <xdr:cNvPr id="420" name="直線コネクタ 419"/>
        <xdr:cNvCxnSpPr/>
      </xdr:nvCxnSpPr>
      <xdr:spPr>
        <a:xfrm>
          <a:off x="15671800" y="13103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88900</xdr:rowOff>
    </xdr:to>
    <xdr:cxnSp macro="">
      <xdr:nvCxnSpPr>
        <xdr:cNvPr id="423" name="直線コネクタ 422"/>
        <xdr:cNvCxnSpPr/>
      </xdr:nvCxnSpPr>
      <xdr:spPr>
        <a:xfrm flipV="1">
          <a:off x="14782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88900</xdr:rowOff>
    </xdr:to>
    <xdr:cxnSp macro="">
      <xdr:nvCxnSpPr>
        <xdr:cNvPr id="426" name="直線コネクタ 425"/>
        <xdr:cNvCxnSpPr/>
      </xdr:nvCxnSpPr>
      <xdr:spPr>
        <a:xfrm>
          <a:off x="13893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20320</xdr:rowOff>
    </xdr:to>
    <xdr:cxnSp macro="">
      <xdr:nvCxnSpPr>
        <xdr:cNvPr id="429" name="直線コネクタ 428"/>
        <xdr:cNvCxnSpPr/>
      </xdr:nvCxnSpPr>
      <xdr:spPr>
        <a:xfrm>
          <a:off x="13004800" y="12974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39" name="円/楕円 43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40"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1" name="円/楕円 440"/>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42" name="テキスト ボックス 441"/>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3" name="円/楕円 44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124477</xdr:rowOff>
    </xdr:from>
    <xdr:ext cx="762000" cy="259045"/>
    <xdr:sp macro="" textlink="">
      <xdr:nvSpPr>
        <xdr:cNvPr id="444" name="テキスト ボックス 443"/>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45" name="円/楕円 444"/>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55897</xdr:rowOff>
    </xdr:from>
    <xdr:ext cx="762000" cy="259045"/>
    <xdr:sp macro="" textlink="">
      <xdr:nvSpPr>
        <xdr:cNvPr id="446" name="テキスト ボックス 445"/>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7" name="円/楕円 44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8" name="テキスト ボックス 447"/>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北海道羽幌町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44323</xdr:rowOff>
    </xdr:from>
    <xdr:to>
      <xdr:col>4</xdr:col>
      <xdr:colOff>1117600</xdr:colOff>
      <xdr:row>17</xdr:row>
      <xdr:rowOff>59611</xdr:rowOff>
    </xdr:to>
    <xdr:cxnSp macro="">
      <xdr:nvCxnSpPr>
        <xdr:cNvPr id="46" name="直線コネクタ 45"/>
        <xdr:cNvCxnSpPr/>
      </xdr:nvCxnSpPr>
      <xdr:spPr bwMode="auto">
        <a:xfrm flipV="1">
          <a:off x="5003800" y="3006598"/>
          <a:ext cx="647700" cy="1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59611</xdr:rowOff>
    </xdr:from>
    <xdr:to>
      <xdr:col>4</xdr:col>
      <xdr:colOff>469900</xdr:colOff>
      <xdr:row>17</xdr:row>
      <xdr:rowOff>68652</xdr:rowOff>
    </xdr:to>
    <xdr:cxnSp macro="">
      <xdr:nvCxnSpPr>
        <xdr:cNvPr id="49" name="直線コネクタ 48"/>
        <xdr:cNvCxnSpPr/>
      </xdr:nvCxnSpPr>
      <xdr:spPr bwMode="auto">
        <a:xfrm flipV="1">
          <a:off x="4305300" y="3021886"/>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68652</xdr:rowOff>
    </xdr:from>
    <xdr:to>
      <xdr:col>3</xdr:col>
      <xdr:colOff>904875</xdr:colOff>
      <xdr:row>17</xdr:row>
      <xdr:rowOff>93175</xdr:rowOff>
    </xdr:to>
    <xdr:cxnSp macro="">
      <xdr:nvCxnSpPr>
        <xdr:cNvPr id="52" name="直線コネクタ 51"/>
        <xdr:cNvCxnSpPr/>
      </xdr:nvCxnSpPr>
      <xdr:spPr bwMode="auto">
        <a:xfrm flipV="1">
          <a:off x="3606800" y="3030927"/>
          <a:ext cx="698500" cy="2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87197</xdr:rowOff>
    </xdr:from>
    <xdr:to>
      <xdr:col>3</xdr:col>
      <xdr:colOff>206375</xdr:colOff>
      <xdr:row>17</xdr:row>
      <xdr:rowOff>93175</xdr:rowOff>
    </xdr:to>
    <xdr:cxnSp macro="">
      <xdr:nvCxnSpPr>
        <xdr:cNvPr id="55" name="直線コネクタ 54"/>
        <xdr:cNvCxnSpPr/>
      </xdr:nvCxnSpPr>
      <xdr:spPr bwMode="auto">
        <a:xfrm>
          <a:off x="2908300" y="3049472"/>
          <a:ext cx="698500" cy="5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164973</xdr:rowOff>
    </xdr:from>
    <xdr:to>
      <xdr:col>5</xdr:col>
      <xdr:colOff>34925</xdr:colOff>
      <xdr:row>17</xdr:row>
      <xdr:rowOff>95123</xdr:rowOff>
    </xdr:to>
    <xdr:sp macro="" textlink="">
      <xdr:nvSpPr>
        <xdr:cNvPr id="65" name="円/楕円 64"/>
        <xdr:cNvSpPr/>
      </xdr:nvSpPr>
      <xdr:spPr bwMode="auto">
        <a:xfrm>
          <a:off x="56007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137050</xdr:rowOff>
    </xdr:from>
    <xdr:ext cx="762000" cy="259045"/>
    <xdr:sp macro="" textlink="">
      <xdr:nvSpPr>
        <xdr:cNvPr id="66" name="人口1人当たり決算額の推移該当値テキスト130"/>
        <xdr:cNvSpPr txBox="1"/>
      </xdr:nvSpPr>
      <xdr:spPr>
        <a:xfrm>
          <a:off x="5740400" y="29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8811</xdr:rowOff>
    </xdr:from>
    <xdr:to>
      <xdr:col>4</xdr:col>
      <xdr:colOff>520700</xdr:colOff>
      <xdr:row>17</xdr:row>
      <xdr:rowOff>110411</xdr:rowOff>
    </xdr:to>
    <xdr:sp macro="" textlink="">
      <xdr:nvSpPr>
        <xdr:cNvPr id="67" name="円/楕円 66"/>
        <xdr:cNvSpPr/>
      </xdr:nvSpPr>
      <xdr:spPr bwMode="auto">
        <a:xfrm>
          <a:off x="49530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95188</xdr:rowOff>
    </xdr:from>
    <xdr:ext cx="736600" cy="259045"/>
    <xdr:sp macro="" textlink="">
      <xdr:nvSpPr>
        <xdr:cNvPr id="68" name="テキスト ボックス 67"/>
        <xdr:cNvSpPr txBox="1"/>
      </xdr:nvSpPr>
      <xdr:spPr>
        <a:xfrm>
          <a:off x="4622800" y="305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17852</xdr:rowOff>
    </xdr:from>
    <xdr:to>
      <xdr:col>3</xdr:col>
      <xdr:colOff>955675</xdr:colOff>
      <xdr:row>17</xdr:row>
      <xdr:rowOff>119452</xdr:rowOff>
    </xdr:to>
    <xdr:sp macro="" textlink="">
      <xdr:nvSpPr>
        <xdr:cNvPr id="69" name="円/楕円 68"/>
        <xdr:cNvSpPr/>
      </xdr:nvSpPr>
      <xdr:spPr bwMode="auto">
        <a:xfrm>
          <a:off x="4254500" y="298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104229</xdr:rowOff>
    </xdr:from>
    <xdr:ext cx="762000" cy="259045"/>
    <xdr:sp macro="" textlink="">
      <xdr:nvSpPr>
        <xdr:cNvPr id="70" name="テキスト ボックス 69"/>
        <xdr:cNvSpPr txBox="1"/>
      </xdr:nvSpPr>
      <xdr:spPr>
        <a:xfrm>
          <a:off x="3924300" y="306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42375</xdr:rowOff>
    </xdr:from>
    <xdr:to>
      <xdr:col>3</xdr:col>
      <xdr:colOff>257175</xdr:colOff>
      <xdr:row>17</xdr:row>
      <xdr:rowOff>143975</xdr:rowOff>
    </xdr:to>
    <xdr:sp macro="" textlink="">
      <xdr:nvSpPr>
        <xdr:cNvPr id="71" name="円/楕円 70"/>
        <xdr:cNvSpPr/>
      </xdr:nvSpPr>
      <xdr:spPr bwMode="auto">
        <a:xfrm>
          <a:off x="3556000" y="300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128752</xdr:rowOff>
    </xdr:from>
    <xdr:ext cx="762000" cy="259045"/>
    <xdr:sp macro="" textlink="">
      <xdr:nvSpPr>
        <xdr:cNvPr id="72" name="テキスト ボックス 71"/>
        <xdr:cNvSpPr txBox="1"/>
      </xdr:nvSpPr>
      <xdr:spPr>
        <a:xfrm>
          <a:off x="3225800" y="3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36397</xdr:rowOff>
    </xdr:from>
    <xdr:to>
      <xdr:col>2</xdr:col>
      <xdr:colOff>692150</xdr:colOff>
      <xdr:row>17</xdr:row>
      <xdr:rowOff>137997</xdr:rowOff>
    </xdr:to>
    <xdr:sp macro="" textlink="">
      <xdr:nvSpPr>
        <xdr:cNvPr id="73" name="円/楕円 72"/>
        <xdr:cNvSpPr/>
      </xdr:nvSpPr>
      <xdr:spPr bwMode="auto">
        <a:xfrm>
          <a:off x="2857500" y="29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122774</xdr:rowOff>
    </xdr:from>
    <xdr:ext cx="762000" cy="259045"/>
    <xdr:sp macro="" textlink="">
      <xdr:nvSpPr>
        <xdr:cNvPr id="74" name="テキスト ボックス 73"/>
        <xdr:cNvSpPr txBox="1"/>
      </xdr:nvSpPr>
      <xdr:spPr>
        <a:xfrm>
          <a:off x="2527300" y="308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154639</xdr:rowOff>
    </xdr:from>
    <xdr:to>
      <xdr:col>4</xdr:col>
      <xdr:colOff>1117600</xdr:colOff>
      <xdr:row>35</xdr:row>
      <xdr:rowOff>256453</xdr:rowOff>
    </xdr:to>
    <xdr:cxnSp macro="">
      <xdr:nvCxnSpPr>
        <xdr:cNvPr id="109" name="直線コネクタ 108"/>
        <xdr:cNvCxnSpPr/>
      </xdr:nvCxnSpPr>
      <xdr:spPr bwMode="auto">
        <a:xfrm flipV="1">
          <a:off x="5003800" y="6764989"/>
          <a:ext cx="647700" cy="10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242040</xdr:rowOff>
    </xdr:from>
    <xdr:to>
      <xdr:col>4</xdr:col>
      <xdr:colOff>469900</xdr:colOff>
      <xdr:row>35</xdr:row>
      <xdr:rowOff>256453</xdr:rowOff>
    </xdr:to>
    <xdr:cxnSp macro="">
      <xdr:nvCxnSpPr>
        <xdr:cNvPr id="112" name="直線コネクタ 111"/>
        <xdr:cNvCxnSpPr/>
      </xdr:nvCxnSpPr>
      <xdr:spPr bwMode="auto">
        <a:xfrm>
          <a:off x="4305300" y="6852390"/>
          <a:ext cx="698500" cy="1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209362</xdr:rowOff>
    </xdr:from>
    <xdr:to>
      <xdr:col>3</xdr:col>
      <xdr:colOff>904875</xdr:colOff>
      <xdr:row>35</xdr:row>
      <xdr:rowOff>242040</xdr:rowOff>
    </xdr:to>
    <xdr:cxnSp macro="">
      <xdr:nvCxnSpPr>
        <xdr:cNvPr id="115" name="直線コネクタ 114"/>
        <xdr:cNvCxnSpPr/>
      </xdr:nvCxnSpPr>
      <xdr:spPr bwMode="auto">
        <a:xfrm>
          <a:off x="3606800" y="6819712"/>
          <a:ext cx="698500" cy="3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147520</xdr:rowOff>
    </xdr:from>
    <xdr:to>
      <xdr:col>3</xdr:col>
      <xdr:colOff>206375</xdr:colOff>
      <xdr:row>35</xdr:row>
      <xdr:rowOff>209362</xdr:rowOff>
    </xdr:to>
    <xdr:cxnSp macro="">
      <xdr:nvCxnSpPr>
        <xdr:cNvPr id="118" name="直線コネクタ 117"/>
        <xdr:cNvCxnSpPr/>
      </xdr:nvCxnSpPr>
      <xdr:spPr bwMode="auto">
        <a:xfrm>
          <a:off x="2908300" y="6757870"/>
          <a:ext cx="698500" cy="61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103839</xdr:rowOff>
    </xdr:from>
    <xdr:to>
      <xdr:col>5</xdr:col>
      <xdr:colOff>34925</xdr:colOff>
      <xdr:row>35</xdr:row>
      <xdr:rowOff>205439</xdr:rowOff>
    </xdr:to>
    <xdr:sp macro="" textlink="">
      <xdr:nvSpPr>
        <xdr:cNvPr id="128" name="円/楕円 127"/>
        <xdr:cNvSpPr/>
      </xdr:nvSpPr>
      <xdr:spPr bwMode="auto">
        <a:xfrm>
          <a:off x="5600700" y="671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291816</xdr:rowOff>
    </xdr:from>
    <xdr:ext cx="762000" cy="259045"/>
    <xdr:sp macro="" textlink="">
      <xdr:nvSpPr>
        <xdr:cNvPr id="129" name="人口1人当たり決算額の推移該当値テキスト445"/>
        <xdr:cNvSpPr txBox="1"/>
      </xdr:nvSpPr>
      <xdr:spPr>
        <a:xfrm>
          <a:off x="5740400" y="655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205653</xdr:rowOff>
    </xdr:from>
    <xdr:to>
      <xdr:col>4</xdr:col>
      <xdr:colOff>520700</xdr:colOff>
      <xdr:row>35</xdr:row>
      <xdr:rowOff>307253</xdr:rowOff>
    </xdr:to>
    <xdr:sp macro="" textlink="">
      <xdr:nvSpPr>
        <xdr:cNvPr id="130" name="円/楕円 129"/>
        <xdr:cNvSpPr/>
      </xdr:nvSpPr>
      <xdr:spPr bwMode="auto">
        <a:xfrm>
          <a:off x="4953000" y="681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317430</xdr:rowOff>
    </xdr:from>
    <xdr:ext cx="736600" cy="259045"/>
    <xdr:sp macro="" textlink="">
      <xdr:nvSpPr>
        <xdr:cNvPr id="131" name="テキスト ボックス 130"/>
        <xdr:cNvSpPr txBox="1"/>
      </xdr:nvSpPr>
      <xdr:spPr>
        <a:xfrm>
          <a:off x="4622800" y="658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191240</xdr:rowOff>
    </xdr:from>
    <xdr:to>
      <xdr:col>3</xdr:col>
      <xdr:colOff>955675</xdr:colOff>
      <xdr:row>35</xdr:row>
      <xdr:rowOff>292840</xdr:rowOff>
    </xdr:to>
    <xdr:sp macro="" textlink="">
      <xdr:nvSpPr>
        <xdr:cNvPr id="132" name="円/楕円 131"/>
        <xdr:cNvSpPr/>
      </xdr:nvSpPr>
      <xdr:spPr bwMode="auto">
        <a:xfrm>
          <a:off x="4254500" y="680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303017</xdr:rowOff>
    </xdr:from>
    <xdr:ext cx="762000" cy="259045"/>
    <xdr:sp macro="" textlink="">
      <xdr:nvSpPr>
        <xdr:cNvPr id="133" name="テキスト ボックス 132"/>
        <xdr:cNvSpPr txBox="1"/>
      </xdr:nvSpPr>
      <xdr:spPr>
        <a:xfrm>
          <a:off x="3924300" y="65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158562</xdr:rowOff>
    </xdr:from>
    <xdr:to>
      <xdr:col>3</xdr:col>
      <xdr:colOff>257175</xdr:colOff>
      <xdr:row>35</xdr:row>
      <xdr:rowOff>260162</xdr:rowOff>
    </xdr:to>
    <xdr:sp macro="" textlink="">
      <xdr:nvSpPr>
        <xdr:cNvPr id="134" name="円/楕円 133"/>
        <xdr:cNvSpPr/>
      </xdr:nvSpPr>
      <xdr:spPr bwMode="auto">
        <a:xfrm>
          <a:off x="3556000" y="676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270339</xdr:rowOff>
    </xdr:from>
    <xdr:ext cx="762000" cy="259045"/>
    <xdr:sp macro="" textlink="">
      <xdr:nvSpPr>
        <xdr:cNvPr id="135" name="テキスト ボックス 134"/>
        <xdr:cNvSpPr txBox="1"/>
      </xdr:nvSpPr>
      <xdr:spPr>
        <a:xfrm>
          <a:off x="3225800" y="653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96720</xdr:rowOff>
    </xdr:from>
    <xdr:to>
      <xdr:col>2</xdr:col>
      <xdr:colOff>692150</xdr:colOff>
      <xdr:row>35</xdr:row>
      <xdr:rowOff>198320</xdr:rowOff>
    </xdr:to>
    <xdr:sp macro="" textlink="">
      <xdr:nvSpPr>
        <xdr:cNvPr id="136" name="円/楕円 135"/>
        <xdr:cNvSpPr/>
      </xdr:nvSpPr>
      <xdr:spPr bwMode="auto">
        <a:xfrm>
          <a:off x="2857500" y="670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208497</xdr:rowOff>
    </xdr:from>
    <xdr:ext cx="762000" cy="259045"/>
    <xdr:sp macro="" textlink="">
      <xdr:nvSpPr>
        <xdr:cNvPr id="137" name="テキスト ボックス 136"/>
        <xdr:cNvSpPr txBox="1"/>
      </xdr:nvSpPr>
      <xdr:spPr>
        <a:xfrm>
          <a:off x="2527300" y="64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60780</xdr:rowOff>
    </xdr:from>
    <xdr:to>
      <xdr:col>6</xdr:col>
      <xdr:colOff>511175</xdr:colOff>
      <xdr:row>35</xdr:row>
      <xdr:rowOff>63995</xdr:rowOff>
    </xdr:to>
    <xdr:cxnSp macro="">
      <xdr:nvCxnSpPr>
        <xdr:cNvPr id="61" name="直線コネクタ 60"/>
        <xdr:cNvCxnSpPr/>
      </xdr:nvCxnSpPr>
      <xdr:spPr>
        <a:xfrm flipV="1">
          <a:off x="3797300" y="6061530"/>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63995</xdr:rowOff>
    </xdr:from>
    <xdr:to>
      <xdr:col>5</xdr:col>
      <xdr:colOff>358775</xdr:colOff>
      <xdr:row>35</xdr:row>
      <xdr:rowOff>64201</xdr:rowOff>
    </xdr:to>
    <xdr:cxnSp macro="">
      <xdr:nvCxnSpPr>
        <xdr:cNvPr id="64" name="直線コネクタ 63"/>
        <xdr:cNvCxnSpPr/>
      </xdr:nvCxnSpPr>
      <xdr:spPr>
        <a:xfrm flipV="1">
          <a:off x="2908300" y="606474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64201</xdr:rowOff>
    </xdr:from>
    <xdr:to>
      <xdr:col>4</xdr:col>
      <xdr:colOff>155575</xdr:colOff>
      <xdr:row>35</xdr:row>
      <xdr:rowOff>109289</xdr:rowOff>
    </xdr:to>
    <xdr:cxnSp macro="">
      <xdr:nvCxnSpPr>
        <xdr:cNvPr id="67" name="直線コネクタ 66"/>
        <xdr:cNvCxnSpPr/>
      </xdr:nvCxnSpPr>
      <xdr:spPr>
        <a:xfrm flipV="1">
          <a:off x="2019300" y="6064951"/>
          <a:ext cx="889000" cy="4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92685</xdr:rowOff>
    </xdr:from>
    <xdr:to>
      <xdr:col>2</xdr:col>
      <xdr:colOff>638175</xdr:colOff>
      <xdr:row>35</xdr:row>
      <xdr:rowOff>109289</xdr:rowOff>
    </xdr:to>
    <xdr:cxnSp macro="">
      <xdr:nvCxnSpPr>
        <xdr:cNvPr id="70" name="直線コネクタ 69"/>
        <xdr:cNvCxnSpPr/>
      </xdr:nvCxnSpPr>
      <xdr:spPr>
        <a:xfrm>
          <a:off x="1130300" y="6093435"/>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9980</xdr:rowOff>
    </xdr:from>
    <xdr:to>
      <xdr:col>6</xdr:col>
      <xdr:colOff>561975</xdr:colOff>
      <xdr:row>35</xdr:row>
      <xdr:rowOff>111580</xdr:rowOff>
    </xdr:to>
    <xdr:sp macro="" textlink="">
      <xdr:nvSpPr>
        <xdr:cNvPr id="80" name="円/楕円 79"/>
        <xdr:cNvSpPr/>
      </xdr:nvSpPr>
      <xdr:spPr>
        <a:xfrm>
          <a:off x="4584700" y="60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32857</xdr:rowOff>
    </xdr:from>
    <xdr:ext cx="599010" cy="259045"/>
    <xdr:sp macro="" textlink="">
      <xdr:nvSpPr>
        <xdr:cNvPr id="81" name="人件費該当値テキスト"/>
        <xdr:cNvSpPr txBox="1"/>
      </xdr:nvSpPr>
      <xdr:spPr>
        <a:xfrm>
          <a:off x="4686300" y="586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13195</xdr:rowOff>
    </xdr:from>
    <xdr:to>
      <xdr:col>5</xdr:col>
      <xdr:colOff>409575</xdr:colOff>
      <xdr:row>35</xdr:row>
      <xdr:rowOff>114795</xdr:rowOff>
    </xdr:to>
    <xdr:sp macro="" textlink="">
      <xdr:nvSpPr>
        <xdr:cNvPr id="82" name="円/楕円 81"/>
        <xdr:cNvSpPr/>
      </xdr:nvSpPr>
      <xdr:spPr>
        <a:xfrm>
          <a:off x="37465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131322</xdr:rowOff>
    </xdr:from>
    <xdr:ext cx="599010" cy="259045"/>
    <xdr:sp macro="" textlink="">
      <xdr:nvSpPr>
        <xdr:cNvPr id="83" name="テキスト ボックス 82"/>
        <xdr:cNvSpPr txBox="1"/>
      </xdr:nvSpPr>
      <xdr:spPr>
        <a:xfrm>
          <a:off x="3497794" y="57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13401</xdr:rowOff>
    </xdr:from>
    <xdr:to>
      <xdr:col>4</xdr:col>
      <xdr:colOff>206375</xdr:colOff>
      <xdr:row>35</xdr:row>
      <xdr:rowOff>115001</xdr:rowOff>
    </xdr:to>
    <xdr:sp macro="" textlink="">
      <xdr:nvSpPr>
        <xdr:cNvPr id="84" name="円/楕円 83"/>
        <xdr:cNvSpPr/>
      </xdr:nvSpPr>
      <xdr:spPr>
        <a:xfrm>
          <a:off x="2857500" y="60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106128</xdr:rowOff>
    </xdr:from>
    <xdr:ext cx="599010" cy="259045"/>
    <xdr:sp macro="" textlink="">
      <xdr:nvSpPr>
        <xdr:cNvPr id="85" name="テキスト ボックス 84"/>
        <xdr:cNvSpPr txBox="1"/>
      </xdr:nvSpPr>
      <xdr:spPr>
        <a:xfrm>
          <a:off x="2608794" y="610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58489</xdr:rowOff>
    </xdr:from>
    <xdr:to>
      <xdr:col>3</xdr:col>
      <xdr:colOff>3175</xdr:colOff>
      <xdr:row>35</xdr:row>
      <xdr:rowOff>160089</xdr:rowOff>
    </xdr:to>
    <xdr:sp macro="" textlink="">
      <xdr:nvSpPr>
        <xdr:cNvPr id="86" name="円/楕円 85"/>
        <xdr:cNvSpPr/>
      </xdr:nvSpPr>
      <xdr:spPr>
        <a:xfrm>
          <a:off x="1968500" y="6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151216</xdr:rowOff>
    </xdr:from>
    <xdr:ext cx="599010" cy="259045"/>
    <xdr:sp macro="" textlink="">
      <xdr:nvSpPr>
        <xdr:cNvPr id="87" name="テキスト ボックス 86"/>
        <xdr:cNvSpPr txBox="1"/>
      </xdr:nvSpPr>
      <xdr:spPr>
        <a:xfrm>
          <a:off x="1719794" y="6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41885</xdr:rowOff>
    </xdr:from>
    <xdr:to>
      <xdr:col>1</xdr:col>
      <xdr:colOff>485775</xdr:colOff>
      <xdr:row>35</xdr:row>
      <xdr:rowOff>143485</xdr:rowOff>
    </xdr:to>
    <xdr:sp macro="" textlink="">
      <xdr:nvSpPr>
        <xdr:cNvPr id="88" name="円/楕円 87"/>
        <xdr:cNvSpPr/>
      </xdr:nvSpPr>
      <xdr:spPr>
        <a:xfrm>
          <a:off x="1079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134612</xdr:rowOff>
    </xdr:from>
    <xdr:ext cx="599010" cy="259045"/>
    <xdr:sp macro="" textlink="">
      <xdr:nvSpPr>
        <xdr:cNvPr id="89" name="テキスト ボックス 88"/>
        <xdr:cNvSpPr txBox="1"/>
      </xdr:nvSpPr>
      <xdr:spPr>
        <a:xfrm>
          <a:off x="830794" y="61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6076</xdr:rowOff>
    </xdr:from>
    <xdr:to>
      <xdr:col>6</xdr:col>
      <xdr:colOff>511175</xdr:colOff>
      <xdr:row>56</xdr:row>
      <xdr:rowOff>145986</xdr:rowOff>
    </xdr:to>
    <xdr:cxnSp macro="">
      <xdr:nvCxnSpPr>
        <xdr:cNvPr id="119" name="直線コネクタ 118"/>
        <xdr:cNvCxnSpPr/>
      </xdr:nvCxnSpPr>
      <xdr:spPr>
        <a:xfrm flipV="1">
          <a:off x="3797300" y="9607276"/>
          <a:ext cx="838200" cy="1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145986</xdr:rowOff>
    </xdr:from>
    <xdr:to>
      <xdr:col>5</xdr:col>
      <xdr:colOff>358775</xdr:colOff>
      <xdr:row>57</xdr:row>
      <xdr:rowOff>66663</xdr:rowOff>
    </xdr:to>
    <xdr:cxnSp macro="">
      <xdr:nvCxnSpPr>
        <xdr:cNvPr id="122" name="直線コネクタ 121"/>
        <xdr:cNvCxnSpPr/>
      </xdr:nvCxnSpPr>
      <xdr:spPr>
        <a:xfrm flipV="1">
          <a:off x="2908300" y="9747186"/>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43619</xdr:rowOff>
    </xdr:from>
    <xdr:to>
      <xdr:col>4</xdr:col>
      <xdr:colOff>155575</xdr:colOff>
      <xdr:row>57</xdr:row>
      <xdr:rowOff>66663</xdr:rowOff>
    </xdr:to>
    <xdr:cxnSp macro="">
      <xdr:nvCxnSpPr>
        <xdr:cNvPr id="125" name="直線コネクタ 124"/>
        <xdr:cNvCxnSpPr/>
      </xdr:nvCxnSpPr>
      <xdr:spPr>
        <a:xfrm>
          <a:off x="2019300" y="9816269"/>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43619</xdr:rowOff>
    </xdr:from>
    <xdr:to>
      <xdr:col>2</xdr:col>
      <xdr:colOff>638175</xdr:colOff>
      <xdr:row>57</xdr:row>
      <xdr:rowOff>159291</xdr:rowOff>
    </xdr:to>
    <xdr:cxnSp macro="">
      <xdr:nvCxnSpPr>
        <xdr:cNvPr id="128" name="直線コネクタ 127"/>
        <xdr:cNvCxnSpPr/>
      </xdr:nvCxnSpPr>
      <xdr:spPr>
        <a:xfrm flipV="1">
          <a:off x="1130300" y="9816269"/>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126726</xdr:rowOff>
    </xdr:from>
    <xdr:to>
      <xdr:col>6</xdr:col>
      <xdr:colOff>561975</xdr:colOff>
      <xdr:row>56</xdr:row>
      <xdr:rowOff>56876</xdr:rowOff>
    </xdr:to>
    <xdr:sp macro="" textlink="">
      <xdr:nvSpPr>
        <xdr:cNvPr id="138" name="円/楕円 137"/>
        <xdr:cNvSpPr/>
      </xdr:nvSpPr>
      <xdr:spPr>
        <a:xfrm>
          <a:off x="4584700" y="9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105153</xdr:rowOff>
    </xdr:from>
    <xdr:ext cx="599010" cy="259045"/>
    <xdr:sp macro="" textlink="">
      <xdr:nvSpPr>
        <xdr:cNvPr id="139" name="物件費該当値テキスト"/>
        <xdr:cNvSpPr txBox="1"/>
      </xdr:nvSpPr>
      <xdr:spPr>
        <a:xfrm>
          <a:off x="4686300" y="95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95186</xdr:rowOff>
    </xdr:from>
    <xdr:to>
      <xdr:col>5</xdr:col>
      <xdr:colOff>409575</xdr:colOff>
      <xdr:row>57</xdr:row>
      <xdr:rowOff>25336</xdr:rowOff>
    </xdr:to>
    <xdr:sp macro="" textlink="">
      <xdr:nvSpPr>
        <xdr:cNvPr id="140" name="円/楕円 139"/>
        <xdr:cNvSpPr/>
      </xdr:nvSpPr>
      <xdr:spPr>
        <a:xfrm>
          <a:off x="37465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16463</xdr:rowOff>
    </xdr:from>
    <xdr:ext cx="599010" cy="259045"/>
    <xdr:sp macro="" textlink="">
      <xdr:nvSpPr>
        <xdr:cNvPr id="141" name="テキスト ボックス 140"/>
        <xdr:cNvSpPr txBox="1"/>
      </xdr:nvSpPr>
      <xdr:spPr>
        <a:xfrm>
          <a:off x="3497794" y="97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15863</xdr:rowOff>
    </xdr:from>
    <xdr:to>
      <xdr:col>4</xdr:col>
      <xdr:colOff>206375</xdr:colOff>
      <xdr:row>57</xdr:row>
      <xdr:rowOff>117463</xdr:rowOff>
    </xdr:to>
    <xdr:sp macro="" textlink="">
      <xdr:nvSpPr>
        <xdr:cNvPr id="142" name="円/楕円 141"/>
        <xdr:cNvSpPr/>
      </xdr:nvSpPr>
      <xdr:spPr>
        <a:xfrm>
          <a:off x="2857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108590</xdr:rowOff>
    </xdr:from>
    <xdr:ext cx="534377" cy="259045"/>
    <xdr:sp macro="" textlink="">
      <xdr:nvSpPr>
        <xdr:cNvPr id="143" name="テキスト ボックス 142"/>
        <xdr:cNvSpPr txBox="1"/>
      </xdr:nvSpPr>
      <xdr:spPr>
        <a:xfrm>
          <a:off x="2641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164269</xdr:rowOff>
    </xdr:from>
    <xdr:to>
      <xdr:col>3</xdr:col>
      <xdr:colOff>3175</xdr:colOff>
      <xdr:row>57</xdr:row>
      <xdr:rowOff>94419</xdr:rowOff>
    </xdr:to>
    <xdr:sp macro="" textlink="">
      <xdr:nvSpPr>
        <xdr:cNvPr id="144" name="円/楕円 143"/>
        <xdr:cNvSpPr/>
      </xdr:nvSpPr>
      <xdr:spPr>
        <a:xfrm>
          <a:off x="1968500" y="9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85546</xdr:rowOff>
    </xdr:from>
    <xdr:ext cx="534377" cy="259045"/>
    <xdr:sp macro="" textlink="">
      <xdr:nvSpPr>
        <xdr:cNvPr id="145" name="テキスト ボックス 144"/>
        <xdr:cNvSpPr txBox="1"/>
      </xdr:nvSpPr>
      <xdr:spPr>
        <a:xfrm>
          <a:off x="1752111" y="98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108491</xdr:rowOff>
    </xdr:from>
    <xdr:to>
      <xdr:col>1</xdr:col>
      <xdr:colOff>485775</xdr:colOff>
      <xdr:row>58</xdr:row>
      <xdr:rowOff>38641</xdr:rowOff>
    </xdr:to>
    <xdr:sp macro="" textlink="">
      <xdr:nvSpPr>
        <xdr:cNvPr id="146" name="円/楕円 145"/>
        <xdr:cNvSpPr/>
      </xdr:nvSpPr>
      <xdr:spPr>
        <a:xfrm>
          <a:off x="10795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29768</xdr:rowOff>
    </xdr:from>
    <xdr:ext cx="534377" cy="259045"/>
    <xdr:sp macro="" textlink="">
      <xdr:nvSpPr>
        <xdr:cNvPr id="147" name="テキスト ボックス 146"/>
        <xdr:cNvSpPr txBox="1"/>
      </xdr:nvSpPr>
      <xdr:spPr>
        <a:xfrm>
          <a:off x="863111" y="99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18382</xdr:rowOff>
    </xdr:from>
    <xdr:to>
      <xdr:col>6</xdr:col>
      <xdr:colOff>511175</xdr:colOff>
      <xdr:row>74</xdr:row>
      <xdr:rowOff>149599</xdr:rowOff>
    </xdr:to>
    <xdr:cxnSp macro="">
      <xdr:nvCxnSpPr>
        <xdr:cNvPr id="174" name="直線コネクタ 173"/>
        <xdr:cNvCxnSpPr/>
      </xdr:nvCxnSpPr>
      <xdr:spPr>
        <a:xfrm flipV="1">
          <a:off x="3797300" y="12534232"/>
          <a:ext cx="838200" cy="3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149599</xdr:rowOff>
    </xdr:from>
    <xdr:to>
      <xdr:col>5</xdr:col>
      <xdr:colOff>358775</xdr:colOff>
      <xdr:row>75</xdr:row>
      <xdr:rowOff>99901</xdr:rowOff>
    </xdr:to>
    <xdr:cxnSp macro="">
      <xdr:nvCxnSpPr>
        <xdr:cNvPr id="177" name="直線コネクタ 176"/>
        <xdr:cNvCxnSpPr/>
      </xdr:nvCxnSpPr>
      <xdr:spPr>
        <a:xfrm flipV="1">
          <a:off x="2908300" y="12836899"/>
          <a:ext cx="889000" cy="1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99901</xdr:rowOff>
    </xdr:from>
    <xdr:to>
      <xdr:col>4</xdr:col>
      <xdr:colOff>155575</xdr:colOff>
      <xdr:row>76</xdr:row>
      <xdr:rowOff>29972</xdr:rowOff>
    </xdr:to>
    <xdr:cxnSp macro="">
      <xdr:nvCxnSpPr>
        <xdr:cNvPr id="180" name="直線コネクタ 179"/>
        <xdr:cNvCxnSpPr/>
      </xdr:nvCxnSpPr>
      <xdr:spPr>
        <a:xfrm flipV="1">
          <a:off x="2019300" y="12958651"/>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138419</xdr:rowOff>
    </xdr:from>
    <xdr:to>
      <xdr:col>2</xdr:col>
      <xdr:colOff>638175</xdr:colOff>
      <xdr:row>76</xdr:row>
      <xdr:rowOff>29972</xdr:rowOff>
    </xdr:to>
    <xdr:cxnSp macro="">
      <xdr:nvCxnSpPr>
        <xdr:cNvPr id="183" name="直線コネクタ 182"/>
        <xdr:cNvCxnSpPr/>
      </xdr:nvCxnSpPr>
      <xdr:spPr>
        <a:xfrm>
          <a:off x="1130300" y="12997169"/>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139032</xdr:rowOff>
    </xdr:from>
    <xdr:to>
      <xdr:col>6</xdr:col>
      <xdr:colOff>561975</xdr:colOff>
      <xdr:row>73</xdr:row>
      <xdr:rowOff>69182</xdr:rowOff>
    </xdr:to>
    <xdr:sp macro="" textlink="">
      <xdr:nvSpPr>
        <xdr:cNvPr id="193" name="円/楕円 192"/>
        <xdr:cNvSpPr/>
      </xdr:nvSpPr>
      <xdr:spPr>
        <a:xfrm>
          <a:off x="4584700" y="124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161909</xdr:rowOff>
    </xdr:from>
    <xdr:ext cx="534377" cy="259045"/>
    <xdr:sp macro="" textlink="">
      <xdr:nvSpPr>
        <xdr:cNvPr id="194" name="維持補修費該当値テキスト"/>
        <xdr:cNvSpPr txBox="1"/>
      </xdr:nvSpPr>
      <xdr:spPr>
        <a:xfrm>
          <a:off x="4686300" y="123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98799</xdr:rowOff>
    </xdr:from>
    <xdr:to>
      <xdr:col>5</xdr:col>
      <xdr:colOff>409575</xdr:colOff>
      <xdr:row>75</xdr:row>
      <xdr:rowOff>28949</xdr:rowOff>
    </xdr:to>
    <xdr:sp macro="" textlink="">
      <xdr:nvSpPr>
        <xdr:cNvPr id="195" name="円/楕円 194"/>
        <xdr:cNvSpPr/>
      </xdr:nvSpPr>
      <xdr:spPr>
        <a:xfrm>
          <a:off x="3746500" y="12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45476</xdr:rowOff>
    </xdr:from>
    <xdr:ext cx="534377" cy="259045"/>
    <xdr:sp macro="" textlink="">
      <xdr:nvSpPr>
        <xdr:cNvPr id="196" name="テキスト ボックス 195"/>
        <xdr:cNvSpPr txBox="1"/>
      </xdr:nvSpPr>
      <xdr:spPr>
        <a:xfrm>
          <a:off x="3530111" y="12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49101</xdr:rowOff>
    </xdr:from>
    <xdr:to>
      <xdr:col>4</xdr:col>
      <xdr:colOff>206375</xdr:colOff>
      <xdr:row>75</xdr:row>
      <xdr:rowOff>150701</xdr:rowOff>
    </xdr:to>
    <xdr:sp macro="" textlink="">
      <xdr:nvSpPr>
        <xdr:cNvPr id="197" name="円/楕円 196"/>
        <xdr:cNvSpPr/>
      </xdr:nvSpPr>
      <xdr:spPr>
        <a:xfrm>
          <a:off x="2857500" y="129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167228</xdr:rowOff>
    </xdr:from>
    <xdr:ext cx="534377" cy="259045"/>
    <xdr:sp macro="" textlink="">
      <xdr:nvSpPr>
        <xdr:cNvPr id="198" name="テキスト ボックス 197"/>
        <xdr:cNvSpPr txBox="1"/>
      </xdr:nvSpPr>
      <xdr:spPr>
        <a:xfrm>
          <a:off x="2641111" y="1268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150622</xdr:rowOff>
    </xdr:from>
    <xdr:to>
      <xdr:col>3</xdr:col>
      <xdr:colOff>3175</xdr:colOff>
      <xdr:row>76</xdr:row>
      <xdr:rowOff>80772</xdr:rowOff>
    </xdr:to>
    <xdr:sp macro="" textlink="">
      <xdr:nvSpPr>
        <xdr:cNvPr id="199" name="円/楕円 198"/>
        <xdr:cNvSpPr/>
      </xdr:nvSpPr>
      <xdr:spPr>
        <a:xfrm>
          <a:off x="1968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97299</xdr:rowOff>
    </xdr:from>
    <xdr:ext cx="534377" cy="259045"/>
    <xdr:sp macro="" textlink="">
      <xdr:nvSpPr>
        <xdr:cNvPr id="200" name="テキスト ボックス 199"/>
        <xdr:cNvSpPr txBox="1"/>
      </xdr:nvSpPr>
      <xdr:spPr>
        <a:xfrm>
          <a:off x="1752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87619</xdr:rowOff>
    </xdr:from>
    <xdr:to>
      <xdr:col>1</xdr:col>
      <xdr:colOff>485775</xdr:colOff>
      <xdr:row>76</xdr:row>
      <xdr:rowOff>17769</xdr:rowOff>
    </xdr:to>
    <xdr:sp macro="" textlink="">
      <xdr:nvSpPr>
        <xdr:cNvPr id="201" name="円/楕円 200"/>
        <xdr:cNvSpPr/>
      </xdr:nvSpPr>
      <xdr:spPr>
        <a:xfrm>
          <a:off x="1079500" y="129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34296</xdr:rowOff>
    </xdr:from>
    <xdr:ext cx="534377" cy="259045"/>
    <xdr:sp macro="" textlink="">
      <xdr:nvSpPr>
        <xdr:cNvPr id="202" name="テキスト ボックス 201"/>
        <xdr:cNvSpPr txBox="1"/>
      </xdr:nvSpPr>
      <xdr:spPr>
        <a:xfrm>
          <a:off x="86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161336</xdr:rowOff>
    </xdr:from>
    <xdr:to>
      <xdr:col>6</xdr:col>
      <xdr:colOff>511175</xdr:colOff>
      <xdr:row>97</xdr:row>
      <xdr:rowOff>153498</xdr:rowOff>
    </xdr:to>
    <xdr:cxnSp macro="">
      <xdr:nvCxnSpPr>
        <xdr:cNvPr id="234" name="直線コネクタ 233"/>
        <xdr:cNvCxnSpPr/>
      </xdr:nvCxnSpPr>
      <xdr:spPr>
        <a:xfrm flipV="1">
          <a:off x="3797300" y="16620536"/>
          <a:ext cx="8382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153498</xdr:rowOff>
    </xdr:from>
    <xdr:to>
      <xdr:col>5</xdr:col>
      <xdr:colOff>358775</xdr:colOff>
      <xdr:row>97</xdr:row>
      <xdr:rowOff>160111</xdr:rowOff>
    </xdr:to>
    <xdr:cxnSp macro="">
      <xdr:nvCxnSpPr>
        <xdr:cNvPr id="237" name="直線コネクタ 236"/>
        <xdr:cNvCxnSpPr/>
      </xdr:nvCxnSpPr>
      <xdr:spPr>
        <a:xfrm flipV="1">
          <a:off x="2908300" y="16784148"/>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160111</xdr:rowOff>
    </xdr:from>
    <xdr:to>
      <xdr:col>4</xdr:col>
      <xdr:colOff>155575</xdr:colOff>
      <xdr:row>98</xdr:row>
      <xdr:rowOff>78680</xdr:rowOff>
    </xdr:to>
    <xdr:cxnSp macro="">
      <xdr:nvCxnSpPr>
        <xdr:cNvPr id="240" name="直線コネクタ 239"/>
        <xdr:cNvCxnSpPr/>
      </xdr:nvCxnSpPr>
      <xdr:spPr>
        <a:xfrm flipV="1">
          <a:off x="2019300" y="16790761"/>
          <a:ext cx="889000" cy="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78680</xdr:rowOff>
    </xdr:from>
    <xdr:to>
      <xdr:col>2</xdr:col>
      <xdr:colOff>638175</xdr:colOff>
      <xdr:row>98</xdr:row>
      <xdr:rowOff>104741</xdr:rowOff>
    </xdr:to>
    <xdr:cxnSp macro="">
      <xdr:nvCxnSpPr>
        <xdr:cNvPr id="243" name="直線コネクタ 242"/>
        <xdr:cNvCxnSpPr/>
      </xdr:nvCxnSpPr>
      <xdr:spPr>
        <a:xfrm flipV="1">
          <a:off x="1130300" y="168807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110536</xdr:rowOff>
    </xdr:from>
    <xdr:to>
      <xdr:col>6</xdr:col>
      <xdr:colOff>561975</xdr:colOff>
      <xdr:row>97</xdr:row>
      <xdr:rowOff>40686</xdr:rowOff>
    </xdr:to>
    <xdr:sp macro="" textlink="">
      <xdr:nvSpPr>
        <xdr:cNvPr id="253" name="円/楕円 252"/>
        <xdr:cNvSpPr/>
      </xdr:nvSpPr>
      <xdr:spPr>
        <a:xfrm>
          <a:off x="45847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88963</xdr:rowOff>
    </xdr:from>
    <xdr:ext cx="534377" cy="259045"/>
    <xdr:sp macro="" textlink="">
      <xdr:nvSpPr>
        <xdr:cNvPr id="254" name="扶助費該当値テキスト"/>
        <xdr:cNvSpPr txBox="1"/>
      </xdr:nvSpPr>
      <xdr:spPr>
        <a:xfrm>
          <a:off x="4686300" y="165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102698</xdr:rowOff>
    </xdr:from>
    <xdr:to>
      <xdr:col>5</xdr:col>
      <xdr:colOff>409575</xdr:colOff>
      <xdr:row>98</xdr:row>
      <xdr:rowOff>32848</xdr:rowOff>
    </xdr:to>
    <xdr:sp macro="" textlink="">
      <xdr:nvSpPr>
        <xdr:cNvPr id="255" name="円/楕円 254"/>
        <xdr:cNvSpPr/>
      </xdr:nvSpPr>
      <xdr:spPr>
        <a:xfrm>
          <a:off x="3746500" y="167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23975</xdr:rowOff>
    </xdr:from>
    <xdr:ext cx="534377" cy="259045"/>
    <xdr:sp macro="" textlink="">
      <xdr:nvSpPr>
        <xdr:cNvPr id="256" name="テキスト ボックス 255"/>
        <xdr:cNvSpPr txBox="1"/>
      </xdr:nvSpPr>
      <xdr:spPr>
        <a:xfrm>
          <a:off x="3530111" y="168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109311</xdr:rowOff>
    </xdr:from>
    <xdr:to>
      <xdr:col>4</xdr:col>
      <xdr:colOff>206375</xdr:colOff>
      <xdr:row>98</xdr:row>
      <xdr:rowOff>39461</xdr:rowOff>
    </xdr:to>
    <xdr:sp macro="" textlink="">
      <xdr:nvSpPr>
        <xdr:cNvPr id="257" name="円/楕円 256"/>
        <xdr:cNvSpPr/>
      </xdr:nvSpPr>
      <xdr:spPr>
        <a:xfrm>
          <a:off x="2857500" y="167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30588</xdr:rowOff>
    </xdr:from>
    <xdr:ext cx="534377" cy="259045"/>
    <xdr:sp macro="" textlink="">
      <xdr:nvSpPr>
        <xdr:cNvPr id="258" name="テキスト ボックス 257"/>
        <xdr:cNvSpPr txBox="1"/>
      </xdr:nvSpPr>
      <xdr:spPr>
        <a:xfrm>
          <a:off x="2641111" y="16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27880</xdr:rowOff>
    </xdr:from>
    <xdr:to>
      <xdr:col>3</xdr:col>
      <xdr:colOff>3175</xdr:colOff>
      <xdr:row>98</xdr:row>
      <xdr:rowOff>129480</xdr:rowOff>
    </xdr:to>
    <xdr:sp macro="" textlink="">
      <xdr:nvSpPr>
        <xdr:cNvPr id="259" name="円/楕円 258"/>
        <xdr:cNvSpPr/>
      </xdr:nvSpPr>
      <xdr:spPr>
        <a:xfrm>
          <a:off x="1968500" y="168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120607</xdr:rowOff>
    </xdr:from>
    <xdr:ext cx="534377" cy="259045"/>
    <xdr:sp macro="" textlink="">
      <xdr:nvSpPr>
        <xdr:cNvPr id="260" name="テキスト ボックス 259"/>
        <xdr:cNvSpPr txBox="1"/>
      </xdr:nvSpPr>
      <xdr:spPr>
        <a:xfrm>
          <a:off x="1752111" y="169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53941</xdr:rowOff>
    </xdr:from>
    <xdr:to>
      <xdr:col>1</xdr:col>
      <xdr:colOff>485775</xdr:colOff>
      <xdr:row>98</xdr:row>
      <xdr:rowOff>155541</xdr:rowOff>
    </xdr:to>
    <xdr:sp macro="" textlink="">
      <xdr:nvSpPr>
        <xdr:cNvPr id="261" name="円/楕円 260"/>
        <xdr:cNvSpPr/>
      </xdr:nvSpPr>
      <xdr:spPr>
        <a:xfrm>
          <a:off x="1079500" y="168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146668</xdr:rowOff>
    </xdr:from>
    <xdr:ext cx="534377" cy="259045"/>
    <xdr:sp macro="" textlink="">
      <xdr:nvSpPr>
        <xdr:cNvPr id="262" name="テキスト ボックス 261"/>
        <xdr:cNvSpPr txBox="1"/>
      </xdr:nvSpPr>
      <xdr:spPr>
        <a:xfrm>
          <a:off x="863111" y="169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138896</xdr:rowOff>
    </xdr:from>
    <xdr:to>
      <xdr:col>15</xdr:col>
      <xdr:colOff>180975</xdr:colOff>
      <xdr:row>35</xdr:row>
      <xdr:rowOff>154456</xdr:rowOff>
    </xdr:to>
    <xdr:cxnSp macro="">
      <xdr:nvCxnSpPr>
        <xdr:cNvPr id="291" name="直線コネクタ 290"/>
        <xdr:cNvCxnSpPr/>
      </xdr:nvCxnSpPr>
      <xdr:spPr>
        <a:xfrm>
          <a:off x="9639300" y="6139646"/>
          <a:ext cx="8382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124365</xdr:rowOff>
    </xdr:from>
    <xdr:to>
      <xdr:col>14</xdr:col>
      <xdr:colOff>28575</xdr:colOff>
      <xdr:row>35</xdr:row>
      <xdr:rowOff>138896</xdr:rowOff>
    </xdr:to>
    <xdr:cxnSp macro="">
      <xdr:nvCxnSpPr>
        <xdr:cNvPr id="294" name="直線コネクタ 293"/>
        <xdr:cNvCxnSpPr/>
      </xdr:nvCxnSpPr>
      <xdr:spPr>
        <a:xfrm>
          <a:off x="8750300" y="6125115"/>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124365</xdr:rowOff>
    </xdr:from>
    <xdr:to>
      <xdr:col>12</xdr:col>
      <xdr:colOff>511175</xdr:colOff>
      <xdr:row>36</xdr:row>
      <xdr:rowOff>85591</xdr:rowOff>
    </xdr:to>
    <xdr:cxnSp macro="">
      <xdr:nvCxnSpPr>
        <xdr:cNvPr id="297" name="直線コネクタ 296"/>
        <xdr:cNvCxnSpPr/>
      </xdr:nvCxnSpPr>
      <xdr:spPr>
        <a:xfrm flipV="1">
          <a:off x="7861300" y="6125115"/>
          <a:ext cx="889000" cy="1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85591</xdr:rowOff>
    </xdr:from>
    <xdr:to>
      <xdr:col>11</xdr:col>
      <xdr:colOff>307975</xdr:colOff>
      <xdr:row>36</xdr:row>
      <xdr:rowOff>103467</xdr:rowOff>
    </xdr:to>
    <xdr:cxnSp macro="">
      <xdr:nvCxnSpPr>
        <xdr:cNvPr id="300" name="直線コネクタ 299"/>
        <xdr:cNvCxnSpPr/>
      </xdr:nvCxnSpPr>
      <xdr:spPr>
        <a:xfrm flipV="1">
          <a:off x="6972300" y="6257791"/>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103656</xdr:rowOff>
    </xdr:from>
    <xdr:to>
      <xdr:col>15</xdr:col>
      <xdr:colOff>231775</xdr:colOff>
      <xdr:row>36</xdr:row>
      <xdr:rowOff>33806</xdr:rowOff>
    </xdr:to>
    <xdr:sp macro="" textlink="">
      <xdr:nvSpPr>
        <xdr:cNvPr id="310" name="円/楕円 309"/>
        <xdr:cNvSpPr/>
      </xdr:nvSpPr>
      <xdr:spPr>
        <a:xfrm>
          <a:off x="10426700" y="61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126533</xdr:rowOff>
    </xdr:from>
    <xdr:ext cx="599010" cy="259045"/>
    <xdr:sp macro="" textlink="">
      <xdr:nvSpPr>
        <xdr:cNvPr id="311" name="補助費等該当値テキスト"/>
        <xdr:cNvSpPr txBox="1"/>
      </xdr:nvSpPr>
      <xdr:spPr>
        <a:xfrm>
          <a:off x="10528300" y="59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151,127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88096</xdr:rowOff>
    </xdr:from>
    <xdr:to>
      <xdr:col>14</xdr:col>
      <xdr:colOff>79375</xdr:colOff>
      <xdr:row>36</xdr:row>
      <xdr:rowOff>18246</xdr:rowOff>
    </xdr:to>
    <xdr:sp macro="" textlink="">
      <xdr:nvSpPr>
        <xdr:cNvPr id="312" name="円/楕円 311"/>
        <xdr:cNvSpPr/>
      </xdr:nvSpPr>
      <xdr:spPr>
        <a:xfrm>
          <a:off x="9588500" y="60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34773</xdr:rowOff>
    </xdr:from>
    <xdr:ext cx="599010" cy="259045"/>
    <xdr:sp macro="" textlink="">
      <xdr:nvSpPr>
        <xdr:cNvPr id="313" name="テキスト ボックス 312"/>
        <xdr:cNvSpPr txBox="1"/>
      </xdr:nvSpPr>
      <xdr:spPr>
        <a:xfrm>
          <a:off x="9339794" y="58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73565</xdr:rowOff>
    </xdr:from>
    <xdr:to>
      <xdr:col>12</xdr:col>
      <xdr:colOff>561975</xdr:colOff>
      <xdr:row>36</xdr:row>
      <xdr:rowOff>3715</xdr:rowOff>
    </xdr:to>
    <xdr:sp macro="" textlink="">
      <xdr:nvSpPr>
        <xdr:cNvPr id="314" name="円/楕円 313"/>
        <xdr:cNvSpPr/>
      </xdr:nvSpPr>
      <xdr:spPr>
        <a:xfrm>
          <a:off x="8699500" y="60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20242</xdr:rowOff>
    </xdr:from>
    <xdr:ext cx="599010" cy="259045"/>
    <xdr:sp macro="" textlink="">
      <xdr:nvSpPr>
        <xdr:cNvPr id="315" name="テキスト ボックス 314"/>
        <xdr:cNvSpPr txBox="1"/>
      </xdr:nvSpPr>
      <xdr:spPr>
        <a:xfrm>
          <a:off x="8450794" y="58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34791</xdr:rowOff>
    </xdr:from>
    <xdr:to>
      <xdr:col>11</xdr:col>
      <xdr:colOff>358775</xdr:colOff>
      <xdr:row>36</xdr:row>
      <xdr:rowOff>136391</xdr:rowOff>
    </xdr:to>
    <xdr:sp macro="" textlink="">
      <xdr:nvSpPr>
        <xdr:cNvPr id="316" name="円/楕円 315"/>
        <xdr:cNvSpPr/>
      </xdr:nvSpPr>
      <xdr:spPr>
        <a:xfrm>
          <a:off x="7810500" y="62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152918</xdr:rowOff>
    </xdr:from>
    <xdr:ext cx="599010" cy="259045"/>
    <xdr:sp macro="" textlink="">
      <xdr:nvSpPr>
        <xdr:cNvPr id="317" name="テキスト ボックス 316"/>
        <xdr:cNvSpPr txBox="1"/>
      </xdr:nvSpPr>
      <xdr:spPr>
        <a:xfrm>
          <a:off x="7561794" y="59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52667</xdr:rowOff>
    </xdr:from>
    <xdr:to>
      <xdr:col>10</xdr:col>
      <xdr:colOff>155575</xdr:colOff>
      <xdr:row>36</xdr:row>
      <xdr:rowOff>154267</xdr:rowOff>
    </xdr:to>
    <xdr:sp macro="" textlink="">
      <xdr:nvSpPr>
        <xdr:cNvPr id="318" name="円/楕円 317"/>
        <xdr:cNvSpPr/>
      </xdr:nvSpPr>
      <xdr:spPr>
        <a:xfrm>
          <a:off x="6921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170794</xdr:rowOff>
    </xdr:from>
    <xdr:ext cx="599010" cy="259045"/>
    <xdr:sp macro="" textlink="">
      <xdr:nvSpPr>
        <xdr:cNvPr id="319" name="テキスト ボックス 318"/>
        <xdr:cNvSpPr txBox="1"/>
      </xdr:nvSpPr>
      <xdr:spPr>
        <a:xfrm>
          <a:off x="6672794" y="60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10273</xdr:rowOff>
    </xdr:from>
    <xdr:to>
      <xdr:col>15</xdr:col>
      <xdr:colOff>180975</xdr:colOff>
      <xdr:row>57</xdr:row>
      <xdr:rowOff>169431</xdr:rowOff>
    </xdr:to>
    <xdr:cxnSp macro="">
      <xdr:nvCxnSpPr>
        <xdr:cNvPr id="350" name="直線コネクタ 349"/>
        <xdr:cNvCxnSpPr/>
      </xdr:nvCxnSpPr>
      <xdr:spPr>
        <a:xfrm flipV="1">
          <a:off x="9639300" y="9611473"/>
          <a:ext cx="838200" cy="3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162244</xdr:rowOff>
    </xdr:from>
    <xdr:to>
      <xdr:col>14</xdr:col>
      <xdr:colOff>28575</xdr:colOff>
      <xdr:row>57</xdr:row>
      <xdr:rowOff>169431</xdr:rowOff>
    </xdr:to>
    <xdr:cxnSp macro="">
      <xdr:nvCxnSpPr>
        <xdr:cNvPr id="353" name="直線コネクタ 352"/>
        <xdr:cNvCxnSpPr/>
      </xdr:nvCxnSpPr>
      <xdr:spPr>
        <a:xfrm>
          <a:off x="8750300" y="9934894"/>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129880</xdr:rowOff>
    </xdr:from>
    <xdr:to>
      <xdr:col>12</xdr:col>
      <xdr:colOff>511175</xdr:colOff>
      <xdr:row>57</xdr:row>
      <xdr:rowOff>162244</xdr:rowOff>
    </xdr:to>
    <xdr:cxnSp macro="">
      <xdr:nvCxnSpPr>
        <xdr:cNvPr id="356" name="直線コネクタ 355"/>
        <xdr:cNvCxnSpPr/>
      </xdr:nvCxnSpPr>
      <xdr:spPr>
        <a:xfrm>
          <a:off x="7861300" y="9902530"/>
          <a:ext cx="8890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52384</xdr:rowOff>
    </xdr:from>
    <xdr:to>
      <xdr:col>11</xdr:col>
      <xdr:colOff>307975</xdr:colOff>
      <xdr:row>57</xdr:row>
      <xdr:rowOff>129880</xdr:rowOff>
    </xdr:to>
    <xdr:cxnSp macro="">
      <xdr:nvCxnSpPr>
        <xdr:cNvPr id="359" name="直線コネクタ 358"/>
        <xdr:cNvCxnSpPr/>
      </xdr:nvCxnSpPr>
      <xdr:spPr>
        <a:xfrm>
          <a:off x="6972300" y="9825034"/>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130923</xdr:rowOff>
    </xdr:from>
    <xdr:to>
      <xdr:col>15</xdr:col>
      <xdr:colOff>231775</xdr:colOff>
      <xdr:row>56</xdr:row>
      <xdr:rowOff>61073</xdr:rowOff>
    </xdr:to>
    <xdr:sp macro="" textlink="">
      <xdr:nvSpPr>
        <xdr:cNvPr id="369" name="円/楕円 368"/>
        <xdr:cNvSpPr/>
      </xdr:nvSpPr>
      <xdr:spPr>
        <a:xfrm>
          <a:off x="10426700" y="9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153800</xdr:rowOff>
    </xdr:from>
    <xdr:ext cx="599010" cy="259045"/>
    <xdr:sp macro="" textlink="">
      <xdr:nvSpPr>
        <xdr:cNvPr id="370" name="普通建設事業費該当値テキスト"/>
        <xdr:cNvSpPr txBox="1"/>
      </xdr:nvSpPr>
      <xdr:spPr>
        <a:xfrm>
          <a:off x="10528300" y="94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118631</xdr:rowOff>
    </xdr:from>
    <xdr:to>
      <xdr:col>14</xdr:col>
      <xdr:colOff>79375</xdr:colOff>
      <xdr:row>58</xdr:row>
      <xdr:rowOff>48781</xdr:rowOff>
    </xdr:to>
    <xdr:sp macro="" textlink="">
      <xdr:nvSpPr>
        <xdr:cNvPr id="371" name="円/楕円 370"/>
        <xdr:cNvSpPr/>
      </xdr:nvSpPr>
      <xdr:spPr>
        <a:xfrm>
          <a:off x="9588500" y="98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39908</xdr:rowOff>
    </xdr:from>
    <xdr:ext cx="534377" cy="259045"/>
    <xdr:sp macro="" textlink="">
      <xdr:nvSpPr>
        <xdr:cNvPr id="372" name="テキスト ボックス 371"/>
        <xdr:cNvSpPr txBox="1"/>
      </xdr:nvSpPr>
      <xdr:spPr>
        <a:xfrm>
          <a:off x="9372111" y="99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111444</xdr:rowOff>
    </xdr:from>
    <xdr:to>
      <xdr:col>12</xdr:col>
      <xdr:colOff>561975</xdr:colOff>
      <xdr:row>58</xdr:row>
      <xdr:rowOff>41594</xdr:rowOff>
    </xdr:to>
    <xdr:sp macro="" textlink="">
      <xdr:nvSpPr>
        <xdr:cNvPr id="373" name="円/楕円 372"/>
        <xdr:cNvSpPr/>
      </xdr:nvSpPr>
      <xdr:spPr>
        <a:xfrm>
          <a:off x="8699500" y="98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32721</xdr:rowOff>
    </xdr:from>
    <xdr:ext cx="534377" cy="259045"/>
    <xdr:sp macro="" textlink="">
      <xdr:nvSpPr>
        <xdr:cNvPr id="374" name="テキスト ボックス 373"/>
        <xdr:cNvSpPr txBox="1"/>
      </xdr:nvSpPr>
      <xdr:spPr>
        <a:xfrm>
          <a:off x="8483111" y="99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79080</xdr:rowOff>
    </xdr:from>
    <xdr:to>
      <xdr:col>11</xdr:col>
      <xdr:colOff>358775</xdr:colOff>
      <xdr:row>58</xdr:row>
      <xdr:rowOff>9230</xdr:rowOff>
    </xdr:to>
    <xdr:sp macro="" textlink="">
      <xdr:nvSpPr>
        <xdr:cNvPr id="375" name="円/楕円 374"/>
        <xdr:cNvSpPr/>
      </xdr:nvSpPr>
      <xdr:spPr>
        <a:xfrm>
          <a:off x="7810500" y="9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xdr:rowOff>
    </xdr:from>
    <xdr:ext cx="534377" cy="259045"/>
    <xdr:sp macro="" textlink="">
      <xdr:nvSpPr>
        <xdr:cNvPr id="376" name="テキスト ボックス 375"/>
        <xdr:cNvSpPr txBox="1"/>
      </xdr:nvSpPr>
      <xdr:spPr>
        <a:xfrm>
          <a:off x="7594111" y="9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1584</xdr:rowOff>
    </xdr:from>
    <xdr:to>
      <xdr:col>10</xdr:col>
      <xdr:colOff>155575</xdr:colOff>
      <xdr:row>57</xdr:row>
      <xdr:rowOff>103184</xdr:rowOff>
    </xdr:to>
    <xdr:sp macro="" textlink="">
      <xdr:nvSpPr>
        <xdr:cNvPr id="377" name="円/楕円 376"/>
        <xdr:cNvSpPr/>
      </xdr:nvSpPr>
      <xdr:spPr>
        <a:xfrm>
          <a:off x="6921500" y="97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94311</xdr:rowOff>
    </xdr:from>
    <xdr:ext cx="599010" cy="259045"/>
    <xdr:sp macro="" textlink="">
      <xdr:nvSpPr>
        <xdr:cNvPr id="378" name="テキスト ボックス 377"/>
        <xdr:cNvSpPr txBox="1"/>
      </xdr:nvSpPr>
      <xdr:spPr>
        <a:xfrm>
          <a:off x="6672794" y="98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119171</xdr:rowOff>
    </xdr:from>
    <xdr:to>
      <xdr:col>15</xdr:col>
      <xdr:colOff>180975</xdr:colOff>
      <xdr:row>78</xdr:row>
      <xdr:rowOff>139700</xdr:rowOff>
    </xdr:to>
    <xdr:cxnSp macro="">
      <xdr:nvCxnSpPr>
        <xdr:cNvPr id="405" name="直線コネクタ 404"/>
        <xdr:cNvCxnSpPr/>
      </xdr:nvCxnSpPr>
      <xdr:spPr>
        <a:xfrm>
          <a:off x="9639300" y="13492271"/>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121906</xdr:rowOff>
    </xdr:from>
    <xdr:to>
      <xdr:col>14</xdr:col>
      <xdr:colOff>28575</xdr:colOff>
      <xdr:row>78</xdr:row>
      <xdr:rowOff>119171</xdr:rowOff>
    </xdr:to>
    <xdr:cxnSp macro="">
      <xdr:nvCxnSpPr>
        <xdr:cNvPr id="408" name="直線コネクタ 407"/>
        <xdr:cNvCxnSpPr/>
      </xdr:nvCxnSpPr>
      <xdr:spPr>
        <a:xfrm>
          <a:off x="8750300" y="13323556"/>
          <a:ext cx="889000" cy="1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8" name="円/楕円 417"/>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9"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68371</xdr:rowOff>
    </xdr:from>
    <xdr:to>
      <xdr:col>14</xdr:col>
      <xdr:colOff>79375</xdr:colOff>
      <xdr:row>78</xdr:row>
      <xdr:rowOff>169971</xdr:rowOff>
    </xdr:to>
    <xdr:sp macro="" textlink="">
      <xdr:nvSpPr>
        <xdr:cNvPr id="420" name="円/楕円 419"/>
        <xdr:cNvSpPr/>
      </xdr:nvSpPr>
      <xdr:spPr>
        <a:xfrm>
          <a:off x="9588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161098</xdr:rowOff>
    </xdr:from>
    <xdr:ext cx="469744" cy="259045"/>
    <xdr:sp macro="" textlink="">
      <xdr:nvSpPr>
        <xdr:cNvPr id="421" name="テキスト ボックス 420"/>
        <xdr:cNvSpPr txBox="1"/>
      </xdr:nvSpPr>
      <xdr:spPr>
        <a:xfrm>
          <a:off x="9404427" y="135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71106</xdr:rowOff>
    </xdr:from>
    <xdr:to>
      <xdr:col>12</xdr:col>
      <xdr:colOff>561975</xdr:colOff>
      <xdr:row>78</xdr:row>
      <xdr:rowOff>1256</xdr:rowOff>
    </xdr:to>
    <xdr:sp macro="" textlink="">
      <xdr:nvSpPr>
        <xdr:cNvPr id="422" name="円/楕円 421"/>
        <xdr:cNvSpPr/>
      </xdr:nvSpPr>
      <xdr:spPr>
        <a:xfrm>
          <a:off x="8699500" y="13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163833</xdr:rowOff>
    </xdr:from>
    <xdr:ext cx="534377" cy="259045"/>
    <xdr:sp macro="" textlink="">
      <xdr:nvSpPr>
        <xdr:cNvPr id="423" name="テキスト ボックス 422"/>
        <xdr:cNvSpPr txBox="1"/>
      </xdr:nvSpPr>
      <xdr:spPr>
        <a:xfrm>
          <a:off x="8483111" y="133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52394</xdr:rowOff>
    </xdr:from>
    <xdr:to>
      <xdr:col>15</xdr:col>
      <xdr:colOff>180975</xdr:colOff>
      <xdr:row>96</xdr:row>
      <xdr:rowOff>170625</xdr:rowOff>
    </xdr:to>
    <xdr:cxnSp macro="">
      <xdr:nvCxnSpPr>
        <xdr:cNvPr id="450" name="直線コネクタ 449"/>
        <xdr:cNvCxnSpPr/>
      </xdr:nvCxnSpPr>
      <xdr:spPr>
        <a:xfrm flipV="1">
          <a:off x="9639300" y="16168694"/>
          <a:ext cx="838200" cy="4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170625</xdr:rowOff>
    </xdr:from>
    <xdr:to>
      <xdr:col>14</xdr:col>
      <xdr:colOff>28575</xdr:colOff>
      <xdr:row>97</xdr:row>
      <xdr:rowOff>158733</xdr:rowOff>
    </xdr:to>
    <xdr:cxnSp macro="">
      <xdr:nvCxnSpPr>
        <xdr:cNvPr id="453" name="直線コネクタ 452"/>
        <xdr:cNvCxnSpPr/>
      </xdr:nvCxnSpPr>
      <xdr:spPr>
        <a:xfrm flipV="1">
          <a:off x="8750300" y="16629825"/>
          <a:ext cx="889000" cy="1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1594</xdr:rowOff>
    </xdr:from>
    <xdr:to>
      <xdr:col>15</xdr:col>
      <xdr:colOff>231775</xdr:colOff>
      <xdr:row>94</xdr:row>
      <xdr:rowOff>103194</xdr:rowOff>
    </xdr:to>
    <xdr:sp macro="" textlink="">
      <xdr:nvSpPr>
        <xdr:cNvPr id="463" name="円/楕円 462"/>
        <xdr:cNvSpPr/>
      </xdr:nvSpPr>
      <xdr:spPr>
        <a:xfrm>
          <a:off x="10426700" y="161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24471</xdr:rowOff>
    </xdr:from>
    <xdr:ext cx="599010" cy="259045"/>
    <xdr:sp macro="" textlink="">
      <xdr:nvSpPr>
        <xdr:cNvPr id="464" name="普通建設事業費 （ うち更新整備　）該当値テキスト"/>
        <xdr:cNvSpPr txBox="1"/>
      </xdr:nvSpPr>
      <xdr:spPr>
        <a:xfrm>
          <a:off x="10528300" y="1596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119825</xdr:rowOff>
    </xdr:from>
    <xdr:to>
      <xdr:col>14</xdr:col>
      <xdr:colOff>79375</xdr:colOff>
      <xdr:row>97</xdr:row>
      <xdr:rowOff>49975</xdr:rowOff>
    </xdr:to>
    <xdr:sp macro="" textlink="">
      <xdr:nvSpPr>
        <xdr:cNvPr id="465" name="円/楕円 464"/>
        <xdr:cNvSpPr/>
      </xdr:nvSpPr>
      <xdr:spPr>
        <a:xfrm>
          <a:off x="95885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66502</xdr:rowOff>
    </xdr:from>
    <xdr:ext cx="534377" cy="259045"/>
    <xdr:sp macro="" textlink="">
      <xdr:nvSpPr>
        <xdr:cNvPr id="466" name="テキスト ボックス 465"/>
        <xdr:cNvSpPr txBox="1"/>
      </xdr:nvSpPr>
      <xdr:spPr>
        <a:xfrm>
          <a:off x="9372111" y="163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107933</xdr:rowOff>
    </xdr:from>
    <xdr:to>
      <xdr:col>12</xdr:col>
      <xdr:colOff>561975</xdr:colOff>
      <xdr:row>98</xdr:row>
      <xdr:rowOff>38083</xdr:rowOff>
    </xdr:to>
    <xdr:sp macro="" textlink="">
      <xdr:nvSpPr>
        <xdr:cNvPr id="467" name="円/楕円 466"/>
        <xdr:cNvSpPr/>
      </xdr:nvSpPr>
      <xdr:spPr>
        <a:xfrm>
          <a:off x="8699500" y="167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29210</xdr:rowOff>
    </xdr:from>
    <xdr:ext cx="534377" cy="259045"/>
    <xdr:sp macro="" textlink="">
      <xdr:nvSpPr>
        <xdr:cNvPr id="468" name="テキスト ボックス 467"/>
        <xdr:cNvSpPr txBox="1"/>
      </xdr:nvSpPr>
      <xdr:spPr>
        <a:xfrm>
          <a:off x="8483111" y="168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34392</xdr:rowOff>
    </xdr:from>
    <xdr:to>
      <xdr:col>23</xdr:col>
      <xdr:colOff>517525</xdr:colOff>
      <xdr:row>39</xdr:row>
      <xdr:rowOff>44076</xdr:rowOff>
    </xdr:to>
    <xdr:cxnSp macro="">
      <xdr:nvCxnSpPr>
        <xdr:cNvPr id="497" name="直線コネクタ 496"/>
        <xdr:cNvCxnSpPr/>
      </xdr:nvCxnSpPr>
      <xdr:spPr>
        <a:xfrm>
          <a:off x="15481300" y="6720942"/>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73437</xdr:rowOff>
    </xdr:from>
    <xdr:to>
      <xdr:col>22</xdr:col>
      <xdr:colOff>365125</xdr:colOff>
      <xdr:row>39</xdr:row>
      <xdr:rowOff>34392</xdr:rowOff>
    </xdr:to>
    <xdr:cxnSp macro="">
      <xdr:nvCxnSpPr>
        <xdr:cNvPr id="500" name="直線コネクタ 499"/>
        <xdr:cNvCxnSpPr/>
      </xdr:nvCxnSpPr>
      <xdr:spPr>
        <a:xfrm>
          <a:off x="14592300" y="6588537"/>
          <a:ext cx="8890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73437</xdr:rowOff>
    </xdr:from>
    <xdr:to>
      <xdr:col>21</xdr:col>
      <xdr:colOff>161925</xdr:colOff>
      <xdr:row>39</xdr:row>
      <xdr:rowOff>40434</xdr:rowOff>
    </xdr:to>
    <xdr:cxnSp macro="">
      <xdr:nvCxnSpPr>
        <xdr:cNvPr id="503" name="直線コネクタ 502"/>
        <xdr:cNvCxnSpPr/>
      </xdr:nvCxnSpPr>
      <xdr:spPr>
        <a:xfrm flipV="1">
          <a:off x="13703300" y="6588537"/>
          <a:ext cx="889000" cy="1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40434</xdr:rowOff>
    </xdr:from>
    <xdr:to>
      <xdr:col>19</xdr:col>
      <xdr:colOff>644525</xdr:colOff>
      <xdr:row>39</xdr:row>
      <xdr:rowOff>44138</xdr:rowOff>
    </xdr:to>
    <xdr:cxnSp macro="">
      <xdr:nvCxnSpPr>
        <xdr:cNvPr id="506" name="直線コネクタ 505"/>
        <xdr:cNvCxnSpPr/>
      </xdr:nvCxnSpPr>
      <xdr:spPr>
        <a:xfrm flipV="1">
          <a:off x="12814300" y="6726984"/>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164726</xdr:rowOff>
    </xdr:from>
    <xdr:to>
      <xdr:col>23</xdr:col>
      <xdr:colOff>568325</xdr:colOff>
      <xdr:row>39</xdr:row>
      <xdr:rowOff>94876</xdr:rowOff>
    </xdr:to>
    <xdr:sp macro="" textlink="">
      <xdr:nvSpPr>
        <xdr:cNvPr id="516" name="円/楕円 515"/>
        <xdr:cNvSpPr/>
      </xdr:nvSpPr>
      <xdr:spPr>
        <a:xfrm>
          <a:off x="16268700" y="6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79653</xdr:rowOff>
    </xdr:from>
    <xdr:ext cx="313932" cy="259045"/>
    <xdr:sp macro="" textlink="">
      <xdr:nvSpPr>
        <xdr:cNvPr id="517" name="災害復旧事業費該当値テキスト"/>
        <xdr:cNvSpPr txBox="1"/>
      </xdr:nvSpPr>
      <xdr:spPr>
        <a:xfrm>
          <a:off x="16370300" y="6594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155042</xdr:rowOff>
    </xdr:from>
    <xdr:to>
      <xdr:col>22</xdr:col>
      <xdr:colOff>415925</xdr:colOff>
      <xdr:row>39</xdr:row>
      <xdr:rowOff>85192</xdr:rowOff>
    </xdr:to>
    <xdr:sp macro="" textlink="">
      <xdr:nvSpPr>
        <xdr:cNvPr id="518" name="円/楕円 517"/>
        <xdr:cNvSpPr/>
      </xdr:nvSpPr>
      <xdr:spPr>
        <a:xfrm>
          <a:off x="15430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76319</xdr:rowOff>
    </xdr:from>
    <xdr:ext cx="469744" cy="259045"/>
    <xdr:sp macro="" textlink="">
      <xdr:nvSpPr>
        <xdr:cNvPr id="519" name="テキスト ボックス 518"/>
        <xdr:cNvSpPr txBox="1"/>
      </xdr:nvSpPr>
      <xdr:spPr>
        <a:xfrm>
          <a:off x="15246427" y="67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22637</xdr:rowOff>
    </xdr:from>
    <xdr:to>
      <xdr:col>21</xdr:col>
      <xdr:colOff>212725</xdr:colOff>
      <xdr:row>38</xdr:row>
      <xdr:rowOff>124237</xdr:rowOff>
    </xdr:to>
    <xdr:sp macro="" textlink="">
      <xdr:nvSpPr>
        <xdr:cNvPr id="520" name="円/楕円 519"/>
        <xdr:cNvSpPr/>
      </xdr:nvSpPr>
      <xdr:spPr>
        <a:xfrm>
          <a:off x="14541500" y="65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140764</xdr:rowOff>
    </xdr:from>
    <xdr:ext cx="534377" cy="259045"/>
    <xdr:sp macro="" textlink="">
      <xdr:nvSpPr>
        <xdr:cNvPr id="521" name="テキスト ボックス 520"/>
        <xdr:cNvSpPr txBox="1"/>
      </xdr:nvSpPr>
      <xdr:spPr>
        <a:xfrm>
          <a:off x="14325111" y="63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161084</xdr:rowOff>
    </xdr:from>
    <xdr:to>
      <xdr:col>20</xdr:col>
      <xdr:colOff>9525</xdr:colOff>
      <xdr:row>39</xdr:row>
      <xdr:rowOff>91234</xdr:rowOff>
    </xdr:to>
    <xdr:sp macro="" textlink="">
      <xdr:nvSpPr>
        <xdr:cNvPr id="522" name="円/楕円 521"/>
        <xdr:cNvSpPr/>
      </xdr:nvSpPr>
      <xdr:spPr>
        <a:xfrm>
          <a:off x="13652500" y="66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82361</xdr:rowOff>
    </xdr:from>
    <xdr:ext cx="378565" cy="259045"/>
    <xdr:sp macro="" textlink="">
      <xdr:nvSpPr>
        <xdr:cNvPr id="523" name="テキスト ボックス 522"/>
        <xdr:cNvSpPr txBox="1"/>
      </xdr:nvSpPr>
      <xdr:spPr>
        <a:xfrm>
          <a:off x="13514017" y="676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164788</xdr:rowOff>
    </xdr:from>
    <xdr:to>
      <xdr:col>18</xdr:col>
      <xdr:colOff>492125</xdr:colOff>
      <xdr:row>39</xdr:row>
      <xdr:rowOff>94938</xdr:rowOff>
    </xdr:to>
    <xdr:sp macro="" textlink="">
      <xdr:nvSpPr>
        <xdr:cNvPr id="524" name="円/楕円 523"/>
        <xdr:cNvSpPr/>
      </xdr:nvSpPr>
      <xdr:spPr>
        <a:xfrm>
          <a:off x="12763500" y="66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86065</xdr:rowOff>
    </xdr:from>
    <xdr:ext cx="313932" cy="259045"/>
    <xdr:sp macro="" textlink="">
      <xdr:nvSpPr>
        <xdr:cNvPr id="525" name="テキスト ボックス 524"/>
        <xdr:cNvSpPr txBox="1"/>
      </xdr:nvSpPr>
      <xdr:spPr>
        <a:xfrm>
          <a:off x="12657333" y="6772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24541</xdr:rowOff>
    </xdr:from>
    <xdr:to>
      <xdr:col>23</xdr:col>
      <xdr:colOff>517525</xdr:colOff>
      <xdr:row>76</xdr:row>
      <xdr:rowOff>60947</xdr:rowOff>
    </xdr:to>
    <xdr:cxnSp macro="">
      <xdr:nvCxnSpPr>
        <xdr:cNvPr id="609" name="直線コネクタ 608"/>
        <xdr:cNvCxnSpPr/>
      </xdr:nvCxnSpPr>
      <xdr:spPr>
        <a:xfrm flipV="1">
          <a:off x="15481300" y="13054741"/>
          <a:ext cx="8382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181</xdr:rowOff>
    </xdr:from>
    <xdr:to>
      <xdr:col>22</xdr:col>
      <xdr:colOff>365125</xdr:colOff>
      <xdr:row>76</xdr:row>
      <xdr:rowOff>60947</xdr:rowOff>
    </xdr:to>
    <xdr:cxnSp macro="">
      <xdr:nvCxnSpPr>
        <xdr:cNvPr id="612" name="直線コネクタ 611"/>
        <xdr:cNvCxnSpPr/>
      </xdr:nvCxnSpPr>
      <xdr:spPr>
        <a:xfrm>
          <a:off x="14592300" y="13030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181</xdr:rowOff>
    </xdr:from>
    <xdr:to>
      <xdr:col>21</xdr:col>
      <xdr:colOff>161925</xdr:colOff>
      <xdr:row>76</xdr:row>
      <xdr:rowOff>13951</xdr:rowOff>
    </xdr:to>
    <xdr:cxnSp macro="">
      <xdr:nvCxnSpPr>
        <xdr:cNvPr id="615" name="直線コネクタ 614"/>
        <xdr:cNvCxnSpPr/>
      </xdr:nvCxnSpPr>
      <xdr:spPr>
        <a:xfrm flipV="1">
          <a:off x="13703300" y="13030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1634</xdr:rowOff>
    </xdr:from>
    <xdr:to>
      <xdr:col>19</xdr:col>
      <xdr:colOff>644525</xdr:colOff>
      <xdr:row>76</xdr:row>
      <xdr:rowOff>13951</xdr:rowOff>
    </xdr:to>
    <xdr:cxnSp macro="">
      <xdr:nvCxnSpPr>
        <xdr:cNvPr id="618" name="直線コネクタ 617"/>
        <xdr:cNvCxnSpPr/>
      </xdr:nvCxnSpPr>
      <xdr:spPr>
        <a:xfrm>
          <a:off x="12814300" y="1303183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145190</xdr:rowOff>
    </xdr:from>
    <xdr:to>
      <xdr:col>23</xdr:col>
      <xdr:colOff>568325</xdr:colOff>
      <xdr:row>76</xdr:row>
      <xdr:rowOff>75341</xdr:rowOff>
    </xdr:to>
    <xdr:sp macro="" textlink="">
      <xdr:nvSpPr>
        <xdr:cNvPr id="628" name="円/楕円 627"/>
        <xdr:cNvSpPr/>
      </xdr:nvSpPr>
      <xdr:spPr>
        <a:xfrm>
          <a:off x="16268700" y="13003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123618</xdr:rowOff>
    </xdr:from>
    <xdr:ext cx="599010" cy="259045"/>
    <xdr:sp macro="" textlink="">
      <xdr:nvSpPr>
        <xdr:cNvPr id="629" name="公債費該当値テキスト"/>
        <xdr:cNvSpPr txBox="1"/>
      </xdr:nvSpPr>
      <xdr:spPr>
        <a:xfrm>
          <a:off x="16370300" y="1298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10147</xdr:rowOff>
    </xdr:from>
    <xdr:to>
      <xdr:col>22</xdr:col>
      <xdr:colOff>415925</xdr:colOff>
      <xdr:row>76</xdr:row>
      <xdr:rowOff>111747</xdr:rowOff>
    </xdr:to>
    <xdr:sp macro="" textlink="">
      <xdr:nvSpPr>
        <xdr:cNvPr id="630" name="円/楕円 629"/>
        <xdr:cNvSpPr/>
      </xdr:nvSpPr>
      <xdr:spPr>
        <a:xfrm>
          <a:off x="15430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102874</xdr:rowOff>
    </xdr:from>
    <xdr:ext cx="534377" cy="259045"/>
    <xdr:sp macro="" textlink="">
      <xdr:nvSpPr>
        <xdr:cNvPr id="631" name="テキスト ボックス 630"/>
        <xdr:cNvSpPr txBox="1"/>
      </xdr:nvSpPr>
      <xdr:spPr>
        <a:xfrm>
          <a:off x="15214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120831</xdr:rowOff>
    </xdr:from>
    <xdr:to>
      <xdr:col>21</xdr:col>
      <xdr:colOff>212725</xdr:colOff>
      <xdr:row>76</xdr:row>
      <xdr:rowOff>50980</xdr:rowOff>
    </xdr:to>
    <xdr:sp macro="" textlink="">
      <xdr:nvSpPr>
        <xdr:cNvPr id="632" name="円/楕円 631"/>
        <xdr:cNvSpPr/>
      </xdr:nvSpPr>
      <xdr:spPr>
        <a:xfrm>
          <a:off x="14541500" y="1297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42108</xdr:rowOff>
    </xdr:from>
    <xdr:ext cx="599010" cy="259045"/>
    <xdr:sp macro="" textlink="">
      <xdr:nvSpPr>
        <xdr:cNvPr id="633" name="テキスト ボックス 632"/>
        <xdr:cNvSpPr txBox="1"/>
      </xdr:nvSpPr>
      <xdr:spPr>
        <a:xfrm>
          <a:off x="14292794" y="130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134602</xdr:rowOff>
    </xdr:from>
    <xdr:to>
      <xdr:col>20</xdr:col>
      <xdr:colOff>9525</xdr:colOff>
      <xdr:row>76</xdr:row>
      <xdr:rowOff>64753</xdr:rowOff>
    </xdr:to>
    <xdr:sp macro="" textlink="">
      <xdr:nvSpPr>
        <xdr:cNvPr id="634" name="円/楕円 633"/>
        <xdr:cNvSpPr/>
      </xdr:nvSpPr>
      <xdr:spPr>
        <a:xfrm>
          <a:off x="13652500" y="12993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55878</xdr:rowOff>
    </xdr:from>
    <xdr:ext cx="599010" cy="259045"/>
    <xdr:sp macro="" textlink="">
      <xdr:nvSpPr>
        <xdr:cNvPr id="635" name="テキスト ボックス 634"/>
        <xdr:cNvSpPr txBox="1"/>
      </xdr:nvSpPr>
      <xdr:spPr>
        <a:xfrm>
          <a:off x="13403794" y="130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122285</xdr:rowOff>
    </xdr:from>
    <xdr:to>
      <xdr:col>18</xdr:col>
      <xdr:colOff>492125</xdr:colOff>
      <xdr:row>76</xdr:row>
      <xdr:rowOff>52434</xdr:rowOff>
    </xdr:to>
    <xdr:sp macro="" textlink="">
      <xdr:nvSpPr>
        <xdr:cNvPr id="636" name="円/楕円 635"/>
        <xdr:cNvSpPr/>
      </xdr:nvSpPr>
      <xdr:spPr>
        <a:xfrm>
          <a:off x="12763500" y="12981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43561</xdr:rowOff>
    </xdr:from>
    <xdr:ext cx="599010" cy="259045"/>
    <xdr:sp macro="" textlink="">
      <xdr:nvSpPr>
        <xdr:cNvPr id="637" name="テキスト ボックス 636"/>
        <xdr:cNvSpPr txBox="1"/>
      </xdr:nvSpPr>
      <xdr:spPr>
        <a:xfrm>
          <a:off x="12514794" y="1307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148501</xdr:rowOff>
    </xdr:from>
    <xdr:to>
      <xdr:col>23</xdr:col>
      <xdr:colOff>517525</xdr:colOff>
      <xdr:row>99</xdr:row>
      <xdr:rowOff>12984</xdr:rowOff>
    </xdr:to>
    <xdr:cxnSp macro="">
      <xdr:nvCxnSpPr>
        <xdr:cNvPr id="666" name="直線コネクタ 665"/>
        <xdr:cNvCxnSpPr/>
      </xdr:nvCxnSpPr>
      <xdr:spPr>
        <a:xfrm>
          <a:off x="15481300" y="16950601"/>
          <a:ext cx="8382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148501</xdr:rowOff>
    </xdr:from>
    <xdr:to>
      <xdr:col>22</xdr:col>
      <xdr:colOff>365125</xdr:colOff>
      <xdr:row>99</xdr:row>
      <xdr:rowOff>30567</xdr:rowOff>
    </xdr:to>
    <xdr:cxnSp macro="">
      <xdr:nvCxnSpPr>
        <xdr:cNvPr id="669" name="直線コネクタ 668"/>
        <xdr:cNvCxnSpPr/>
      </xdr:nvCxnSpPr>
      <xdr:spPr>
        <a:xfrm flipV="1">
          <a:off x="14592300" y="16950601"/>
          <a:ext cx="8890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139990</xdr:rowOff>
    </xdr:from>
    <xdr:to>
      <xdr:col>21</xdr:col>
      <xdr:colOff>161925</xdr:colOff>
      <xdr:row>99</xdr:row>
      <xdr:rowOff>30567</xdr:rowOff>
    </xdr:to>
    <xdr:cxnSp macro="">
      <xdr:nvCxnSpPr>
        <xdr:cNvPr id="672" name="直線コネクタ 671"/>
        <xdr:cNvCxnSpPr/>
      </xdr:nvCxnSpPr>
      <xdr:spPr>
        <a:xfrm>
          <a:off x="13703300" y="16942090"/>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88398</xdr:rowOff>
    </xdr:from>
    <xdr:to>
      <xdr:col>19</xdr:col>
      <xdr:colOff>644525</xdr:colOff>
      <xdr:row>98</xdr:row>
      <xdr:rowOff>139990</xdr:rowOff>
    </xdr:to>
    <xdr:cxnSp macro="">
      <xdr:nvCxnSpPr>
        <xdr:cNvPr id="675" name="直線コネクタ 674"/>
        <xdr:cNvCxnSpPr/>
      </xdr:nvCxnSpPr>
      <xdr:spPr>
        <a:xfrm>
          <a:off x="12814300" y="16890498"/>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133634</xdr:rowOff>
    </xdr:from>
    <xdr:to>
      <xdr:col>23</xdr:col>
      <xdr:colOff>568325</xdr:colOff>
      <xdr:row>99</xdr:row>
      <xdr:rowOff>63784</xdr:rowOff>
    </xdr:to>
    <xdr:sp macro="" textlink="">
      <xdr:nvSpPr>
        <xdr:cNvPr id="685" name="円/楕円 684"/>
        <xdr:cNvSpPr/>
      </xdr:nvSpPr>
      <xdr:spPr>
        <a:xfrm>
          <a:off x="16268700" y="169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48561</xdr:rowOff>
    </xdr:from>
    <xdr:ext cx="469744" cy="259045"/>
    <xdr:sp macro="" textlink="">
      <xdr:nvSpPr>
        <xdr:cNvPr id="686" name="積立金該当値テキスト"/>
        <xdr:cNvSpPr txBox="1"/>
      </xdr:nvSpPr>
      <xdr:spPr>
        <a:xfrm>
          <a:off x="16370300" y="168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97701</xdr:rowOff>
    </xdr:from>
    <xdr:to>
      <xdr:col>22</xdr:col>
      <xdr:colOff>415925</xdr:colOff>
      <xdr:row>99</xdr:row>
      <xdr:rowOff>27851</xdr:rowOff>
    </xdr:to>
    <xdr:sp macro="" textlink="">
      <xdr:nvSpPr>
        <xdr:cNvPr id="687" name="円/楕円 686"/>
        <xdr:cNvSpPr/>
      </xdr:nvSpPr>
      <xdr:spPr>
        <a:xfrm>
          <a:off x="15430500" y="168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18978</xdr:rowOff>
    </xdr:from>
    <xdr:ext cx="534377" cy="259045"/>
    <xdr:sp macro="" textlink="">
      <xdr:nvSpPr>
        <xdr:cNvPr id="688" name="テキスト ボックス 687"/>
        <xdr:cNvSpPr txBox="1"/>
      </xdr:nvSpPr>
      <xdr:spPr>
        <a:xfrm>
          <a:off x="15214111" y="169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151217</xdr:rowOff>
    </xdr:from>
    <xdr:to>
      <xdr:col>21</xdr:col>
      <xdr:colOff>212725</xdr:colOff>
      <xdr:row>99</xdr:row>
      <xdr:rowOff>81367</xdr:rowOff>
    </xdr:to>
    <xdr:sp macro="" textlink="">
      <xdr:nvSpPr>
        <xdr:cNvPr id="689" name="円/楕円 688"/>
        <xdr:cNvSpPr/>
      </xdr:nvSpPr>
      <xdr:spPr>
        <a:xfrm>
          <a:off x="14541500" y="169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72494</xdr:rowOff>
    </xdr:from>
    <xdr:ext cx="469744" cy="259045"/>
    <xdr:sp macro="" textlink="">
      <xdr:nvSpPr>
        <xdr:cNvPr id="690" name="テキスト ボックス 689"/>
        <xdr:cNvSpPr txBox="1"/>
      </xdr:nvSpPr>
      <xdr:spPr>
        <a:xfrm>
          <a:off x="14357427" y="1704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89190</xdr:rowOff>
    </xdr:from>
    <xdr:to>
      <xdr:col>20</xdr:col>
      <xdr:colOff>9525</xdr:colOff>
      <xdr:row>99</xdr:row>
      <xdr:rowOff>19340</xdr:rowOff>
    </xdr:to>
    <xdr:sp macro="" textlink="">
      <xdr:nvSpPr>
        <xdr:cNvPr id="691" name="円/楕円 690"/>
        <xdr:cNvSpPr/>
      </xdr:nvSpPr>
      <xdr:spPr>
        <a:xfrm>
          <a:off x="13652500" y="168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10467</xdr:rowOff>
    </xdr:from>
    <xdr:ext cx="534377" cy="259045"/>
    <xdr:sp macro="" textlink="">
      <xdr:nvSpPr>
        <xdr:cNvPr id="692" name="テキスト ボックス 691"/>
        <xdr:cNvSpPr txBox="1"/>
      </xdr:nvSpPr>
      <xdr:spPr>
        <a:xfrm>
          <a:off x="13436111" y="16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37598</xdr:rowOff>
    </xdr:from>
    <xdr:to>
      <xdr:col>18</xdr:col>
      <xdr:colOff>492125</xdr:colOff>
      <xdr:row>98</xdr:row>
      <xdr:rowOff>139198</xdr:rowOff>
    </xdr:to>
    <xdr:sp macro="" textlink="">
      <xdr:nvSpPr>
        <xdr:cNvPr id="693" name="円/楕円 692"/>
        <xdr:cNvSpPr/>
      </xdr:nvSpPr>
      <xdr:spPr>
        <a:xfrm>
          <a:off x="127635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130325</xdr:rowOff>
    </xdr:from>
    <xdr:ext cx="534377" cy="259045"/>
    <xdr:sp macro="" textlink="">
      <xdr:nvSpPr>
        <xdr:cNvPr id="694" name="テキスト ボックス 693"/>
        <xdr:cNvSpPr txBox="1"/>
      </xdr:nvSpPr>
      <xdr:spPr>
        <a:xfrm>
          <a:off x="12547111" y="169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121031</xdr:rowOff>
    </xdr:from>
    <xdr:to>
      <xdr:col>32</xdr:col>
      <xdr:colOff>187325</xdr:colOff>
      <xdr:row>56</xdr:row>
      <xdr:rowOff>149682</xdr:rowOff>
    </xdr:to>
    <xdr:cxnSp macro="">
      <xdr:nvCxnSpPr>
        <xdr:cNvPr id="778" name="直線コネクタ 777"/>
        <xdr:cNvCxnSpPr/>
      </xdr:nvCxnSpPr>
      <xdr:spPr>
        <a:xfrm>
          <a:off x="21323300" y="9722231"/>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121031</xdr:rowOff>
    </xdr:from>
    <xdr:to>
      <xdr:col>31</xdr:col>
      <xdr:colOff>34925</xdr:colOff>
      <xdr:row>56</xdr:row>
      <xdr:rowOff>148120</xdr:rowOff>
    </xdr:to>
    <xdr:cxnSp macro="">
      <xdr:nvCxnSpPr>
        <xdr:cNvPr id="781" name="直線コネクタ 780"/>
        <xdr:cNvCxnSpPr/>
      </xdr:nvCxnSpPr>
      <xdr:spPr>
        <a:xfrm flipV="1">
          <a:off x="20434300" y="972223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148120</xdr:rowOff>
    </xdr:from>
    <xdr:to>
      <xdr:col>29</xdr:col>
      <xdr:colOff>517525</xdr:colOff>
      <xdr:row>57</xdr:row>
      <xdr:rowOff>30962</xdr:rowOff>
    </xdr:to>
    <xdr:cxnSp macro="">
      <xdr:nvCxnSpPr>
        <xdr:cNvPr id="784" name="直線コネクタ 783"/>
        <xdr:cNvCxnSpPr/>
      </xdr:nvCxnSpPr>
      <xdr:spPr>
        <a:xfrm flipV="1">
          <a:off x="19545300" y="974932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30962</xdr:rowOff>
    </xdr:from>
    <xdr:to>
      <xdr:col>28</xdr:col>
      <xdr:colOff>314325</xdr:colOff>
      <xdr:row>57</xdr:row>
      <xdr:rowOff>41364</xdr:rowOff>
    </xdr:to>
    <xdr:cxnSp macro="">
      <xdr:nvCxnSpPr>
        <xdr:cNvPr id="787" name="直線コネクタ 786"/>
        <xdr:cNvCxnSpPr/>
      </xdr:nvCxnSpPr>
      <xdr:spPr>
        <a:xfrm flipV="1">
          <a:off x="18656300" y="9803612"/>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98882</xdr:rowOff>
    </xdr:from>
    <xdr:to>
      <xdr:col>32</xdr:col>
      <xdr:colOff>238125</xdr:colOff>
      <xdr:row>57</xdr:row>
      <xdr:rowOff>29032</xdr:rowOff>
    </xdr:to>
    <xdr:sp macro="" textlink="">
      <xdr:nvSpPr>
        <xdr:cNvPr id="797" name="円/楕円 796"/>
        <xdr:cNvSpPr/>
      </xdr:nvSpPr>
      <xdr:spPr>
        <a:xfrm>
          <a:off x="22110700" y="97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121759</xdr:rowOff>
    </xdr:from>
    <xdr:ext cx="534377" cy="259045"/>
    <xdr:sp macro="" textlink="">
      <xdr:nvSpPr>
        <xdr:cNvPr id="798" name="貸付金該当値テキスト"/>
        <xdr:cNvSpPr txBox="1"/>
      </xdr:nvSpPr>
      <xdr:spPr>
        <a:xfrm>
          <a:off x="22212300" y="95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70231</xdr:rowOff>
    </xdr:from>
    <xdr:to>
      <xdr:col>31</xdr:col>
      <xdr:colOff>85725</xdr:colOff>
      <xdr:row>57</xdr:row>
      <xdr:rowOff>381</xdr:rowOff>
    </xdr:to>
    <xdr:sp macro="" textlink="">
      <xdr:nvSpPr>
        <xdr:cNvPr id="799" name="円/楕円 798"/>
        <xdr:cNvSpPr/>
      </xdr:nvSpPr>
      <xdr:spPr>
        <a:xfrm>
          <a:off x="21272500" y="96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16908</xdr:rowOff>
    </xdr:from>
    <xdr:ext cx="534377" cy="259045"/>
    <xdr:sp macro="" textlink="">
      <xdr:nvSpPr>
        <xdr:cNvPr id="800" name="テキスト ボックス 799"/>
        <xdr:cNvSpPr txBox="1"/>
      </xdr:nvSpPr>
      <xdr:spPr>
        <a:xfrm>
          <a:off x="21056111" y="94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97320</xdr:rowOff>
    </xdr:from>
    <xdr:to>
      <xdr:col>29</xdr:col>
      <xdr:colOff>568325</xdr:colOff>
      <xdr:row>57</xdr:row>
      <xdr:rowOff>27470</xdr:rowOff>
    </xdr:to>
    <xdr:sp macro="" textlink="">
      <xdr:nvSpPr>
        <xdr:cNvPr id="801" name="円/楕円 800"/>
        <xdr:cNvSpPr/>
      </xdr:nvSpPr>
      <xdr:spPr>
        <a:xfrm>
          <a:off x="20383500" y="96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43997</xdr:rowOff>
    </xdr:from>
    <xdr:ext cx="534377" cy="259045"/>
    <xdr:sp macro="" textlink="">
      <xdr:nvSpPr>
        <xdr:cNvPr id="802" name="テキスト ボックス 801"/>
        <xdr:cNvSpPr txBox="1"/>
      </xdr:nvSpPr>
      <xdr:spPr>
        <a:xfrm>
          <a:off x="20167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151612</xdr:rowOff>
    </xdr:from>
    <xdr:to>
      <xdr:col>28</xdr:col>
      <xdr:colOff>365125</xdr:colOff>
      <xdr:row>57</xdr:row>
      <xdr:rowOff>81762</xdr:rowOff>
    </xdr:to>
    <xdr:sp macro="" textlink="">
      <xdr:nvSpPr>
        <xdr:cNvPr id="803" name="円/楕円 802"/>
        <xdr:cNvSpPr/>
      </xdr:nvSpPr>
      <xdr:spPr>
        <a:xfrm>
          <a:off x="19494500" y="9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98289</xdr:rowOff>
    </xdr:from>
    <xdr:ext cx="469744" cy="259045"/>
    <xdr:sp macro="" textlink="">
      <xdr:nvSpPr>
        <xdr:cNvPr id="804" name="テキスト ボックス 803"/>
        <xdr:cNvSpPr txBox="1"/>
      </xdr:nvSpPr>
      <xdr:spPr>
        <a:xfrm>
          <a:off x="19310427" y="952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162014</xdr:rowOff>
    </xdr:from>
    <xdr:to>
      <xdr:col>27</xdr:col>
      <xdr:colOff>161925</xdr:colOff>
      <xdr:row>57</xdr:row>
      <xdr:rowOff>92164</xdr:rowOff>
    </xdr:to>
    <xdr:sp macro="" textlink="">
      <xdr:nvSpPr>
        <xdr:cNvPr id="805" name="円/楕円 804"/>
        <xdr:cNvSpPr/>
      </xdr:nvSpPr>
      <xdr:spPr>
        <a:xfrm>
          <a:off x="18605500" y="97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108691</xdr:rowOff>
    </xdr:from>
    <xdr:ext cx="469744" cy="259045"/>
    <xdr:sp macro="" textlink="">
      <xdr:nvSpPr>
        <xdr:cNvPr id="806" name="テキスト ボックス 805"/>
        <xdr:cNvSpPr txBox="1"/>
      </xdr:nvSpPr>
      <xdr:spPr>
        <a:xfrm>
          <a:off x="18421427" y="95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87481</xdr:rowOff>
    </xdr:from>
    <xdr:to>
      <xdr:col>32</xdr:col>
      <xdr:colOff>187325</xdr:colOff>
      <xdr:row>72</xdr:row>
      <xdr:rowOff>149475</xdr:rowOff>
    </xdr:to>
    <xdr:cxnSp macro="">
      <xdr:nvCxnSpPr>
        <xdr:cNvPr id="837" name="直線コネクタ 836"/>
        <xdr:cNvCxnSpPr/>
      </xdr:nvCxnSpPr>
      <xdr:spPr>
        <a:xfrm flipV="1">
          <a:off x="21323300" y="12431881"/>
          <a:ext cx="8382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118440</xdr:rowOff>
    </xdr:from>
    <xdr:to>
      <xdr:col>31</xdr:col>
      <xdr:colOff>34925</xdr:colOff>
      <xdr:row>72</xdr:row>
      <xdr:rowOff>149475</xdr:rowOff>
    </xdr:to>
    <xdr:cxnSp macro="">
      <xdr:nvCxnSpPr>
        <xdr:cNvPr id="840" name="直線コネクタ 839"/>
        <xdr:cNvCxnSpPr/>
      </xdr:nvCxnSpPr>
      <xdr:spPr>
        <a:xfrm>
          <a:off x="20434300" y="12462840"/>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118440</xdr:rowOff>
    </xdr:from>
    <xdr:to>
      <xdr:col>29</xdr:col>
      <xdr:colOff>517525</xdr:colOff>
      <xdr:row>73</xdr:row>
      <xdr:rowOff>7220</xdr:rowOff>
    </xdr:to>
    <xdr:cxnSp macro="">
      <xdr:nvCxnSpPr>
        <xdr:cNvPr id="843" name="直線コネクタ 842"/>
        <xdr:cNvCxnSpPr/>
      </xdr:nvCxnSpPr>
      <xdr:spPr>
        <a:xfrm flipV="1">
          <a:off x="19545300" y="12462840"/>
          <a:ext cx="889000" cy="6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7220</xdr:rowOff>
    </xdr:from>
    <xdr:to>
      <xdr:col>28</xdr:col>
      <xdr:colOff>314325</xdr:colOff>
      <xdr:row>73</xdr:row>
      <xdr:rowOff>83813</xdr:rowOff>
    </xdr:to>
    <xdr:cxnSp macro="">
      <xdr:nvCxnSpPr>
        <xdr:cNvPr id="846" name="直線コネクタ 845"/>
        <xdr:cNvCxnSpPr/>
      </xdr:nvCxnSpPr>
      <xdr:spPr>
        <a:xfrm flipV="1">
          <a:off x="18656300" y="12523070"/>
          <a:ext cx="889000" cy="7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36681</xdr:rowOff>
    </xdr:from>
    <xdr:to>
      <xdr:col>32</xdr:col>
      <xdr:colOff>238125</xdr:colOff>
      <xdr:row>72</xdr:row>
      <xdr:rowOff>138281</xdr:rowOff>
    </xdr:to>
    <xdr:sp macro="" textlink="">
      <xdr:nvSpPr>
        <xdr:cNvPr id="856" name="円/楕円 855"/>
        <xdr:cNvSpPr/>
      </xdr:nvSpPr>
      <xdr:spPr>
        <a:xfrm>
          <a:off x="22110700" y="123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59558</xdr:rowOff>
    </xdr:from>
    <xdr:ext cx="599010" cy="259045"/>
    <xdr:sp macro="" textlink="">
      <xdr:nvSpPr>
        <xdr:cNvPr id="857" name="繰出金該当値テキスト"/>
        <xdr:cNvSpPr txBox="1"/>
      </xdr:nvSpPr>
      <xdr:spPr>
        <a:xfrm>
          <a:off x="22212300" y="1223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111,297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98675</xdr:rowOff>
    </xdr:from>
    <xdr:to>
      <xdr:col>31</xdr:col>
      <xdr:colOff>85725</xdr:colOff>
      <xdr:row>73</xdr:row>
      <xdr:rowOff>28825</xdr:rowOff>
    </xdr:to>
    <xdr:sp macro="" textlink="">
      <xdr:nvSpPr>
        <xdr:cNvPr id="858" name="円/楕円 857"/>
        <xdr:cNvSpPr/>
      </xdr:nvSpPr>
      <xdr:spPr>
        <a:xfrm>
          <a:off x="21272500" y="124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45352</xdr:rowOff>
    </xdr:from>
    <xdr:ext cx="599010" cy="259045"/>
    <xdr:sp macro="" textlink="">
      <xdr:nvSpPr>
        <xdr:cNvPr id="859" name="テキスト ボックス 858"/>
        <xdr:cNvSpPr txBox="1"/>
      </xdr:nvSpPr>
      <xdr:spPr>
        <a:xfrm>
          <a:off x="21023794" y="122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67640</xdr:rowOff>
    </xdr:from>
    <xdr:to>
      <xdr:col>29</xdr:col>
      <xdr:colOff>568325</xdr:colOff>
      <xdr:row>72</xdr:row>
      <xdr:rowOff>169240</xdr:rowOff>
    </xdr:to>
    <xdr:sp macro="" textlink="">
      <xdr:nvSpPr>
        <xdr:cNvPr id="860" name="円/楕円 859"/>
        <xdr:cNvSpPr/>
      </xdr:nvSpPr>
      <xdr:spPr>
        <a:xfrm>
          <a:off x="20383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14317</xdr:rowOff>
    </xdr:from>
    <xdr:ext cx="599010" cy="259045"/>
    <xdr:sp macro="" textlink="">
      <xdr:nvSpPr>
        <xdr:cNvPr id="861" name="テキスト ボックス 860"/>
        <xdr:cNvSpPr txBox="1"/>
      </xdr:nvSpPr>
      <xdr:spPr>
        <a:xfrm>
          <a:off x="20134794" y="121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127870</xdr:rowOff>
    </xdr:from>
    <xdr:to>
      <xdr:col>28</xdr:col>
      <xdr:colOff>365125</xdr:colOff>
      <xdr:row>73</xdr:row>
      <xdr:rowOff>58020</xdr:rowOff>
    </xdr:to>
    <xdr:sp macro="" textlink="">
      <xdr:nvSpPr>
        <xdr:cNvPr id="862" name="円/楕円 861"/>
        <xdr:cNvSpPr/>
      </xdr:nvSpPr>
      <xdr:spPr>
        <a:xfrm>
          <a:off x="19494500" y="124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74547</xdr:rowOff>
    </xdr:from>
    <xdr:ext cx="599010" cy="259045"/>
    <xdr:sp macro="" textlink="">
      <xdr:nvSpPr>
        <xdr:cNvPr id="863" name="テキスト ボックス 862"/>
        <xdr:cNvSpPr txBox="1"/>
      </xdr:nvSpPr>
      <xdr:spPr>
        <a:xfrm>
          <a:off x="19245794" y="1224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33013</xdr:rowOff>
    </xdr:from>
    <xdr:to>
      <xdr:col>27</xdr:col>
      <xdr:colOff>161925</xdr:colOff>
      <xdr:row>73</xdr:row>
      <xdr:rowOff>134613</xdr:rowOff>
    </xdr:to>
    <xdr:sp macro="" textlink="">
      <xdr:nvSpPr>
        <xdr:cNvPr id="864" name="円/楕円 863"/>
        <xdr:cNvSpPr/>
      </xdr:nvSpPr>
      <xdr:spPr>
        <a:xfrm>
          <a:off x="18605500" y="125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151140</xdr:rowOff>
    </xdr:from>
    <xdr:ext cx="534377" cy="259045"/>
    <xdr:sp macro="" textlink="">
      <xdr:nvSpPr>
        <xdr:cNvPr id="865" name="テキスト ボックス 864"/>
        <xdr:cNvSpPr txBox="1"/>
      </xdr:nvSpPr>
      <xdr:spPr>
        <a:xfrm>
          <a:off x="18389111" y="123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lt"/>
              <a:ea typeface="+mn-ea"/>
              <a:cs typeface="+mn-cs"/>
            </a:rPr>
            <a:t>性質別に見た住民</a:t>
          </a:r>
          <a:r>
            <a:rPr kumimoji="1" lang="en-US" sz="1100">
              <a:solidFill>
                <a:schemeClr val="dk1"/>
              </a:solidFill>
              <a:latin typeface="+mn-lt"/>
              <a:ea typeface="+mn-ea"/>
              <a:cs typeface="+mn-cs"/>
            </a:rPr>
            <a:t>1</a:t>
          </a:r>
          <a:r>
            <a:rPr kumimoji="1" lang="ja-JP" altLang="en-US" sz="1100">
              <a:solidFill>
                <a:schemeClr val="dk1"/>
              </a:solidFill>
              <a:latin typeface="+mn-lt"/>
              <a:ea typeface="+mn-ea"/>
              <a:cs typeface="+mn-cs"/>
            </a:rPr>
            <a:t>人当たりコストにおける各項目の中で、特に維持補修費が類似団体との比較において大きく上回っている。これは、老朽化した施設を多く保有していることで、その維持管理に係る経費が年々増加しているためであり、今年度については、類似団体の３倍近くに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また、普通建設事業費（うち更新整備）については、羽幌小学校改築事業費の増加が主なものであり、前年度と比較すると、</a:t>
          </a:r>
          <a:r>
            <a:rPr kumimoji="1" lang="en-US" altLang="ja-JP" sz="1100">
              <a:solidFill>
                <a:schemeClr val="dk1"/>
              </a:solidFill>
              <a:latin typeface="+mn-lt"/>
              <a:ea typeface="+mn-ea"/>
              <a:cs typeface="+mn-cs"/>
            </a:rPr>
            <a:t>147.8</a:t>
          </a:r>
          <a:r>
            <a:rPr kumimoji="1" lang="ja-JP" altLang="en-US" sz="1100">
              <a:solidFill>
                <a:schemeClr val="dk1"/>
              </a:solidFill>
              <a:latin typeface="+mn-lt"/>
              <a:ea typeface="+mn-ea"/>
              <a:cs typeface="+mn-cs"/>
            </a:rPr>
            <a:t>％の増となっている。このため、羽幌町公共施設マネジメント計画に基づき、施設の統廃合や取捨選択を徹底していくことで、事業費の削減を目指すこととしている。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7,322
7,315
472.65
7,081,288
6,861,922
202,027
3,925,590
6,463,053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133477</xdr:rowOff>
    </xdr:from>
    <xdr:to>
      <xdr:col>6</xdr:col>
      <xdr:colOff>511175</xdr:colOff>
      <xdr:row>36</xdr:row>
      <xdr:rowOff>32512</xdr:rowOff>
    </xdr:to>
    <xdr:cxnSp macro="">
      <xdr:nvCxnSpPr>
        <xdr:cNvPr id="61" name="直線コネクタ 60"/>
        <xdr:cNvCxnSpPr/>
      </xdr:nvCxnSpPr>
      <xdr:spPr>
        <a:xfrm>
          <a:off x="3797300" y="6134227"/>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133477</xdr:rowOff>
    </xdr:from>
    <xdr:to>
      <xdr:col>5</xdr:col>
      <xdr:colOff>358775</xdr:colOff>
      <xdr:row>36</xdr:row>
      <xdr:rowOff>115824</xdr:rowOff>
    </xdr:to>
    <xdr:cxnSp macro="">
      <xdr:nvCxnSpPr>
        <xdr:cNvPr id="64" name="直線コネクタ 63"/>
        <xdr:cNvCxnSpPr/>
      </xdr:nvCxnSpPr>
      <xdr:spPr>
        <a:xfrm flipV="1">
          <a:off x="2908300" y="6134227"/>
          <a:ext cx="889000" cy="1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115824</xdr:rowOff>
    </xdr:from>
    <xdr:to>
      <xdr:col>4</xdr:col>
      <xdr:colOff>155575</xdr:colOff>
      <xdr:row>36</xdr:row>
      <xdr:rowOff>130175</xdr:rowOff>
    </xdr:to>
    <xdr:cxnSp macro="">
      <xdr:nvCxnSpPr>
        <xdr:cNvPr id="67" name="直線コネクタ 66"/>
        <xdr:cNvCxnSpPr/>
      </xdr:nvCxnSpPr>
      <xdr:spPr>
        <a:xfrm flipV="1">
          <a:off x="2019300" y="62880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106045</xdr:rowOff>
    </xdr:from>
    <xdr:to>
      <xdr:col>2</xdr:col>
      <xdr:colOff>638175</xdr:colOff>
      <xdr:row>36</xdr:row>
      <xdr:rowOff>130175</xdr:rowOff>
    </xdr:to>
    <xdr:cxnSp macro="">
      <xdr:nvCxnSpPr>
        <xdr:cNvPr id="70" name="直線コネクタ 69"/>
        <xdr:cNvCxnSpPr/>
      </xdr:nvCxnSpPr>
      <xdr:spPr>
        <a:xfrm>
          <a:off x="1130300" y="6278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153162</xdr:rowOff>
    </xdr:from>
    <xdr:to>
      <xdr:col>6</xdr:col>
      <xdr:colOff>561975</xdr:colOff>
      <xdr:row>36</xdr:row>
      <xdr:rowOff>83312</xdr:rowOff>
    </xdr:to>
    <xdr:sp macro="" textlink="">
      <xdr:nvSpPr>
        <xdr:cNvPr id="80" name="円/楕円 79"/>
        <xdr:cNvSpPr/>
      </xdr:nvSpPr>
      <xdr:spPr>
        <a:xfrm>
          <a:off x="45847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131589</xdr:rowOff>
    </xdr:from>
    <xdr:ext cx="534377" cy="259045"/>
    <xdr:sp macro="" textlink="">
      <xdr:nvSpPr>
        <xdr:cNvPr id="81" name="議会費該当値テキスト"/>
        <xdr:cNvSpPr txBox="1"/>
      </xdr:nvSpPr>
      <xdr:spPr>
        <a:xfrm>
          <a:off x="4686300"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82677</xdr:rowOff>
    </xdr:from>
    <xdr:to>
      <xdr:col>5</xdr:col>
      <xdr:colOff>409575</xdr:colOff>
      <xdr:row>36</xdr:row>
      <xdr:rowOff>12827</xdr:rowOff>
    </xdr:to>
    <xdr:sp macro="" textlink="">
      <xdr:nvSpPr>
        <xdr:cNvPr id="82" name="円/楕円 81"/>
        <xdr:cNvSpPr/>
      </xdr:nvSpPr>
      <xdr:spPr>
        <a:xfrm>
          <a:off x="3746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3954</xdr:rowOff>
    </xdr:from>
    <xdr:ext cx="534377" cy="259045"/>
    <xdr:sp macro="" textlink="">
      <xdr:nvSpPr>
        <xdr:cNvPr id="83" name="テキスト ボックス 82"/>
        <xdr:cNvSpPr txBox="1"/>
      </xdr:nvSpPr>
      <xdr:spPr>
        <a:xfrm>
          <a:off x="3530111" y="61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65024</xdr:rowOff>
    </xdr:from>
    <xdr:to>
      <xdr:col>4</xdr:col>
      <xdr:colOff>206375</xdr:colOff>
      <xdr:row>36</xdr:row>
      <xdr:rowOff>166624</xdr:rowOff>
    </xdr:to>
    <xdr:sp macro="" textlink="">
      <xdr:nvSpPr>
        <xdr:cNvPr id="84" name="円/楕円 83"/>
        <xdr:cNvSpPr/>
      </xdr:nvSpPr>
      <xdr:spPr>
        <a:xfrm>
          <a:off x="285750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157751</xdr:rowOff>
    </xdr:from>
    <xdr:ext cx="469744" cy="259045"/>
    <xdr:sp macro="" textlink="">
      <xdr:nvSpPr>
        <xdr:cNvPr id="85" name="テキスト ボックス 84"/>
        <xdr:cNvSpPr txBox="1"/>
      </xdr:nvSpPr>
      <xdr:spPr>
        <a:xfrm>
          <a:off x="2673427" y="63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79375</xdr:rowOff>
    </xdr:from>
    <xdr:to>
      <xdr:col>3</xdr:col>
      <xdr:colOff>3175</xdr:colOff>
      <xdr:row>37</xdr:row>
      <xdr:rowOff>9525</xdr:rowOff>
    </xdr:to>
    <xdr:sp macro="" textlink="">
      <xdr:nvSpPr>
        <xdr:cNvPr id="86" name="円/楕円 85"/>
        <xdr:cNvSpPr/>
      </xdr:nvSpPr>
      <xdr:spPr>
        <a:xfrm>
          <a:off x="196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652</xdr:rowOff>
    </xdr:from>
    <xdr:ext cx="469744" cy="259045"/>
    <xdr:sp macro="" textlink="">
      <xdr:nvSpPr>
        <xdr:cNvPr id="87" name="テキスト ボックス 86"/>
        <xdr:cNvSpPr txBox="1"/>
      </xdr:nvSpPr>
      <xdr:spPr>
        <a:xfrm>
          <a:off x="1784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55245</xdr:rowOff>
    </xdr:from>
    <xdr:to>
      <xdr:col>1</xdr:col>
      <xdr:colOff>485775</xdr:colOff>
      <xdr:row>36</xdr:row>
      <xdr:rowOff>156845</xdr:rowOff>
    </xdr:to>
    <xdr:sp macro="" textlink="">
      <xdr:nvSpPr>
        <xdr:cNvPr id="88" name="円/楕円 87"/>
        <xdr:cNvSpPr/>
      </xdr:nvSpPr>
      <xdr:spPr>
        <a:xfrm>
          <a:off x="1079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147972</xdr:rowOff>
    </xdr:from>
    <xdr:ext cx="469744" cy="259045"/>
    <xdr:sp macro="" textlink="">
      <xdr:nvSpPr>
        <xdr:cNvPr id="89" name="テキスト ボックス 88"/>
        <xdr:cNvSpPr txBox="1"/>
      </xdr:nvSpPr>
      <xdr:spPr>
        <a:xfrm>
          <a:off x="895427"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74059</xdr:rowOff>
    </xdr:from>
    <xdr:to>
      <xdr:col>6</xdr:col>
      <xdr:colOff>511175</xdr:colOff>
      <xdr:row>57</xdr:row>
      <xdr:rowOff>86577</xdr:rowOff>
    </xdr:to>
    <xdr:cxnSp macro="">
      <xdr:nvCxnSpPr>
        <xdr:cNvPr id="120" name="直線コネクタ 119"/>
        <xdr:cNvCxnSpPr/>
      </xdr:nvCxnSpPr>
      <xdr:spPr>
        <a:xfrm>
          <a:off x="3797300" y="9846709"/>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74059</xdr:rowOff>
    </xdr:from>
    <xdr:to>
      <xdr:col>5</xdr:col>
      <xdr:colOff>358775</xdr:colOff>
      <xdr:row>57</xdr:row>
      <xdr:rowOff>94679</xdr:rowOff>
    </xdr:to>
    <xdr:cxnSp macro="">
      <xdr:nvCxnSpPr>
        <xdr:cNvPr id="123" name="直線コネクタ 122"/>
        <xdr:cNvCxnSpPr/>
      </xdr:nvCxnSpPr>
      <xdr:spPr>
        <a:xfrm flipV="1">
          <a:off x="2908300" y="9846709"/>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94679</xdr:rowOff>
    </xdr:from>
    <xdr:to>
      <xdr:col>4</xdr:col>
      <xdr:colOff>155575</xdr:colOff>
      <xdr:row>57</xdr:row>
      <xdr:rowOff>121376</xdr:rowOff>
    </xdr:to>
    <xdr:cxnSp macro="">
      <xdr:nvCxnSpPr>
        <xdr:cNvPr id="126" name="直線コネクタ 125"/>
        <xdr:cNvCxnSpPr/>
      </xdr:nvCxnSpPr>
      <xdr:spPr>
        <a:xfrm flipV="1">
          <a:off x="2019300" y="9867329"/>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53838</xdr:rowOff>
    </xdr:from>
    <xdr:to>
      <xdr:col>2</xdr:col>
      <xdr:colOff>638175</xdr:colOff>
      <xdr:row>57</xdr:row>
      <xdr:rowOff>121376</xdr:rowOff>
    </xdr:to>
    <xdr:cxnSp macro="">
      <xdr:nvCxnSpPr>
        <xdr:cNvPr id="129" name="直線コネクタ 128"/>
        <xdr:cNvCxnSpPr/>
      </xdr:nvCxnSpPr>
      <xdr:spPr>
        <a:xfrm>
          <a:off x="1130300" y="9826488"/>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35777</xdr:rowOff>
    </xdr:from>
    <xdr:to>
      <xdr:col>6</xdr:col>
      <xdr:colOff>561975</xdr:colOff>
      <xdr:row>57</xdr:row>
      <xdr:rowOff>137377</xdr:rowOff>
    </xdr:to>
    <xdr:sp macro="" textlink="">
      <xdr:nvSpPr>
        <xdr:cNvPr id="139" name="円/楕円 138"/>
        <xdr:cNvSpPr/>
      </xdr:nvSpPr>
      <xdr:spPr>
        <a:xfrm>
          <a:off x="4584700" y="98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14204</xdr:rowOff>
    </xdr:from>
    <xdr:ext cx="599010" cy="259045"/>
    <xdr:sp macro="" textlink="">
      <xdr:nvSpPr>
        <xdr:cNvPr id="140" name="総務費該当値テキスト"/>
        <xdr:cNvSpPr txBox="1"/>
      </xdr:nvSpPr>
      <xdr:spPr>
        <a:xfrm>
          <a:off x="4686300" y="97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23259</xdr:rowOff>
    </xdr:from>
    <xdr:to>
      <xdr:col>5</xdr:col>
      <xdr:colOff>409575</xdr:colOff>
      <xdr:row>57</xdr:row>
      <xdr:rowOff>124859</xdr:rowOff>
    </xdr:to>
    <xdr:sp macro="" textlink="">
      <xdr:nvSpPr>
        <xdr:cNvPr id="141" name="円/楕円 140"/>
        <xdr:cNvSpPr/>
      </xdr:nvSpPr>
      <xdr:spPr>
        <a:xfrm>
          <a:off x="3746500" y="97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115986</xdr:rowOff>
    </xdr:from>
    <xdr:ext cx="599010" cy="259045"/>
    <xdr:sp macro="" textlink="">
      <xdr:nvSpPr>
        <xdr:cNvPr id="142" name="テキスト ボックス 141"/>
        <xdr:cNvSpPr txBox="1"/>
      </xdr:nvSpPr>
      <xdr:spPr>
        <a:xfrm>
          <a:off x="3497794" y="98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43879</xdr:rowOff>
    </xdr:from>
    <xdr:to>
      <xdr:col>4</xdr:col>
      <xdr:colOff>206375</xdr:colOff>
      <xdr:row>57</xdr:row>
      <xdr:rowOff>145479</xdr:rowOff>
    </xdr:to>
    <xdr:sp macro="" textlink="">
      <xdr:nvSpPr>
        <xdr:cNvPr id="143" name="円/楕円 142"/>
        <xdr:cNvSpPr/>
      </xdr:nvSpPr>
      <xdr:spPr>
        <a:xfrm>
          <a:off x="2857500" y="9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136606</xdr:rowOff>
    </xdr:from>
    <xdr:ext cx="599010" cy="259045"/>
    <xdr:sp macro="" textlink="">
      <xdr:nvSpPr>
        <xdr:cNvPr id="144" name="テキスト ボックス 143"/>
        <xdr:cNvSpPr txBox="1"/>
      </xdr:nvSpPr>
      <xdr:spPr>
        <a:xfrm>
          <a:off x="2608794" y="990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70576</xdr:rowOff>
    </xdr:from>
    <xdr:to>
      <xdr:col>3</xdr:col>
      <xdr:colOff>3175</xdr:colOff>
      <xdr:row>58</xdr:row>
      <xdr:rowOff>726</xdr:rowOff>
    </xdr:to>
    <xdr:sp macro="" textlink="">
      <xdr:nvSpPr>
        <xdr:cNvPr id="145" name="円/楕円 144"/>
        <xdr:cNvSpPr/>
      </xdr:nvSpPr>
      <xdr:spPr>
        <a:xfrm>
          <a:off x="1968500" y="98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163303</xdr:rowOff>
    </xdr:from>
    <xdr:ext cx="534377" cy="259045"/>
    <xdr:sp macro="" textlink="">
      <xdr:nvSpPr>
        <xdr:cNvPr id="146" name="テキスト ボックス 145"/>
        <xdr:cNvSpPr txBox="1"/>
      </xdr:nvSpPr>
      <xdr:spPr>
        <a:xfrm>
          <a:off x="1752111" y="99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3038</xdr:rowOff>
    </xdr:from>
    <xdr:to>
      <xdr:col>1</xdr:col>
      <xdr:colOff>485775</xdr:colOff>
      <xdr:row>57</xdr:row>
      <xdr:rowOff>104638</xdr:rowOff>
    </xdr:to>
    <xdr:sp macro="" textlink="">
      <xdr:nvSpPr>
        <xdr:cNvPr id="147" name="円/楕円 146"/>
        <xdr:cNvSpPr/>
      </xdr:nvSpPr>
      <xdr:spPr>
        <a:xfrm>
          <a:off x="1079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95765</xdr:rowOff>
    </xdr:from>
    <xdr:ext cx="599010" cy="259045"/>
    <xdr:sp macro="" textlink="">
      <xdr:nvSpPr>
        <xdr:cNvPr id="148" name="テキスト ボックス 147"/>
        <xdr:cNvSpPr txBox="1"/>
      </xdr:nvSpPr>
      <xdr:spPr>
        <a:xfrm>
          <a:off x="830794" y="98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109150</xdr:rowOff>
    </xdr:from>
    <xdr:to>
      <xdr:col>6</xdr:col>
      <xdr:colOff>511175</xdr:colOff>
      <xdr:row>77</xdr:row>
      <xdr:rowOff>42842</xdr:rowOff>
    </xdr:to>
    <xdr:cxnSp macro="">
      <xdr:nvCxnSpPr>
        <xdr:cNvPr id="176" name="直線コネクタ 175"/>
        <xdr:cNvCxnSpPr/>
      </xdr:nvCxnSpPr>
      <xdr:spPr>
        <a:xfrm flipV="1">
          <a:off x="3797300" y="13139350"/>
          <a:ext cx="8382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42842</xdr:rowOff>
    </xdr:from>
    <xdr:to>
      <xdr:col>5</xdr:col>
      <xdr:colOff>358775</xdr:colOff>
      <xdr:row>77</xdr:row>
      <xdr:rowOff>69607</xdr:rowOff>
    </xdr:to>
    <xdr:cxnSp macro="">
      <xdr:nvCxnSpPr>
        <xdr:cNvPr id="179" name="直線コネクタ 178"/>
        <xdr:cNvCxnSpPr/>
      </xdr:nvCxnSpPr>
      <xdr:spPr>
        <a:xfrm flipV="1">
          <a:off x="2908300" y="13244492"/>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125093</xdr:rowOff>
    </xdr:from>
    <xdr:to>
      <xdr:col>4</xdr:col>
      <xdr:colOff>155575</xdr:colOff>
      <xdr:row>77</xdr:row>
      <xdr:rowOff>69607</xdr:rowOff>
    </xdr:to>
    <xdr:cxnSp macro="">
      <xdr:nvCxnSpPr>
        <xdr:cNvPr id="182" name="直線コネクタ 181"/>
        <xdr:cNvCxnSpPr/>
      </xdr:nvCxnSpPr>
      <xdr:spPr>
        <a:xfrm>
          <a:off x="2019300" y="13155293"/>
          <a:ext cx="8890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125093</xdr:rowOff>
    </xdr:from>
    <xdr:to>
      <xdr:col>2</xdr:col>
      <xdr:colOff>638175</xdr:colOff>
      <xdr:row>78</xdr:row>
      <xdr:rowOff>14080</xdr:rowOff>
    </xdr:to>
    <xdr:cxnSp macro="">
      <xdr:nvCxnSpPr>
        <xdr:cNvPr id="185" name="直線コネクタ 184"/>
        <xdr:cNvCxnSpPr/>
      </xdr:nvCxnSpPr>
      <xdr:spPr>
        <a:xfrm flipV="1">
          <a:off x="1130300" y="13155293"/>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58350</xdr:rowOff>
    </xdr:from>
    <xdr:to>
      <xdr:col>6</xdr:col>
      <xdr:colOff>561975</xdr:colOff>
      <xdr:row>76</xdr:row>
      <xdr:rowOff>159950</xdr:rowOff>
    </xdr:to>
    <xdr:sp macro="" textlink="">
      <xdr:nvSpPr>
        <xdr:cNvPr id="195" name="円/楕円 194"/>
        <xdr:cNvSpPr/>
      </xdr:nvSpPr>
      <xdr:spPr>
        <a:xfrm>
          <a:off x="45847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36777</xdr:rowOff>
    </xdr:from>
    <xdr:ext cx="599010" cy="259045"/>
    <xdr:sp macro="" textlink="">
      <xdr:nvSpPr>
        <xdr:cNvPr id="196" name="民生費該当値テキスト"/>
        <xdr:cNvSpPr txBox="1"/>
      </xdr:nvSpPr>
      <xdr:spPr>
        <a:xfrm>
          <a:off x="4686300" y="130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163492</xdr:rowOff>
    </xdr:from>
    <xdr:to>
      <xdr:col>5</xdr:col>
      <xdr:colOff>409575</xdr:colOff>
      <xdr:row>77</xdr:row>
      <xdr:rowOff>93642</xdr:rowOff>
    </xdr:to>
    <xdr:sp macro="" textlink="">
      <xdr:nvSpPr>
        <xdr:cNvPr id="197" name="円/楕円 196"/>
        <xdr:cNvSpPr/>
      </xdr:nvSpPr>
      <xdr:spPr>
        <a:xfrm>
          <a:off x="37465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84769</xdr:rowOff>
    </xdr:from>
    <xdr:ext cx="599010" cy="259045"/>
    <xdr:sp macro="" textlink="">
      <xdr:nvSpPr>
        <xdr:cNvPr id="198" name="テキスト ボックス 197"/>
        <xdr:cNvSpPr txBox="1"/>
      </xdr:nvSpPr>
      <xdr:spPr>
        <a:xfrm>
          <a:off x="3497794" y="132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18807</xdr:rowOff>
    </xdr:from>
    <xdr:to>
      <xdr:col>4</xdr:col>
      <xdr:colOff>206375</xdr:colOff>
      <xdr:row>77</xdr:row>
      <xdr:rowOff>120407</xdr:rowOff>
    </xdr:to>
    <xdr:sp macro="" textlink="">
      <xdr:nvSpPr>
        <xdr:cNvPr id="199" name="円/楕円 198"/>
        <xdr:cNvSpPr/>
      </xdr:nvSpPr>
      <xdr:spPr>
        <a:xfrm>
          <a:off x="2857500" y="132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111534</xdr:rowOff>
    </xdr:from>
    <xdr:ext cx="599010" cy="259045"/>
    <xdr:sp macro="" textlink="">
      <xdr:nvSpPr>
        <xdr:cNvPr id="200" name="テキスト ボックス 199"/>
        <xdr:cNvSpPr txBox="1"/>
      </xdr:nvSpPr>
      <xdr:spPr>
        <a:xfrm>
          <a:off x="2608794" y="133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74293</xdr:rowOff>
    </xdr:from>
    <xdr:to>
      <xdr:col>3</xdr:col>
      <xdr:colOff>3175</xdr:colOff>
      <xdr:row>77</xdr:row>
      <xdr:rowOff>4443</xdr:rowOff>
    </xdr:to>
    <xdr:sp macro="" textlink="">
      <xdr:nvSpPr>
        <xdr:cNvPr id="201" name="円/楕円 200"/>
        <xdr:cNvSpPr/>
      </xdr:nvSpPr>
      <xdr:spPr>
        <a:xfrm>
          <a:off x="1968500" y="13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20969</xdr:rowOff>
    </xdr:from>
    <xdr:ext cx="599010" cy="259045"/>
    <xdr:sp macro="" textlink="">
      <xdr:nvSpPr>
        <xdr:cNvPr id="202" name="テキスト ボックス 201"/>
        <xdr:cNvSpPr txBox="1"/>
      </xdr:nvSpPr>
      <xdr:spPr>
        <a:xfrm>
          <a:off x="1719794" y="128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134730</xdr:rowOff>
    </xdr:from>
    <xdr:to>
      <xdr:col>1</xdr:col>
      <xdr:colOff>485775</xdr:colOff>
      <xdr:row>78</xdr:row>
      <xdr:rowOff>64880</xdr:rowOff>
    </xdr:to>
    <xdr:sp macro="" textlink="">
      <xdr:nvSpPr>
        <xdr:cNvPr id="203" name="円/楕円 202"/>
        <xdr:cNvSpPr/>
      </xdr:nvSpPr>
      <xdr:spPr>
        <a:xfrm>
          <a:off x="1079500" y="13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56007</xdr:rowOff>
    </xdr:from>
    <xdr:ext cx="599010" cy="259045"/>
    <xdr:sp macro="" textlink="">
      <xdr:nvSpPr>
        <xdr:cNvPr id="204" name="テキスト ボックス 203"/>
        <xdr:cNvSpPr txBox="1"/>
      </xdr:nvSpPr>
      <xdr:spPr>
        <a:xfrm>
          <a:off x="830794" y="1342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124826</xdr:rowOff>
    </xdr:from>
    <xdr:to>
      <xdr:col>6</xdr:col>
      <xdr:colOff>511175</xdr:colOff>
      <xdr:row>96</xdr:row>
      <xdr:rowOff>7730</xdr:rowOff>
    </xdr:to>
    <xdr:cxnSp macro="">
      <xdr:nvCxnSpPr>
        <xdr:cNvPr id="233" name="直線コネクタ 232"/>
        <xdr:cNvCxnSpPr/>
      </xdr:nvCxnSpPr>
      <xdr:spPr>
        <a:xfrm flipV="1">
          <a:off x="3797300" y="16412576"/>
          <a:ext cx="8382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4773</xdr:rowOff>
    </xdr:from>
    <xdr:to>
      <xdr:col>5</xdr:col>
      <xdr:colOff>358775</xdr:colOff>
      <xdr:row>96</xdr:row>
      <xdr:rowOff>7730</xdr:rowOff>
    </xdr:to>
    <xdr:cxnSp macro="">
      <xdr:nvCxnSpPr>
        <xdr:cNvPr id="236" name="直線コネクタ 235"/>
        <xdr:cNvCxnSpPr/>
      </xdr:nvCxnSpPr>
      <xdr:spPr>
        <a:xfrm>
          <a:off x="2908300" y="16463973"/>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4773</xdr:rowOff>
    </xdr:from>
    <xdr:to>
      <xdr:col>4</xdr:col>
      <xdr:colOff>155575</xdr:colOff>
      <xdr:row>96</xdr:row>
      <xdr:rowOff>63119</xdr:rowOff>
    </xdr:to>
    <xdr:cxnSp macro="">
      <xdr:nvCxnSpPr>
        <xdr:cNvPr id="239" name="直線コネクタ 238"/>
        <xdr:cNvCxnSpPr/>
      </xdr:nvCxnSpPr>
      <xdr:spPr>
        <a:xfrm flipV="1">
          <a:off x="2019300" y="16463973"/>
          <a:ext cx="889000" cy="5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11981</xdr:rowOff>
    </xdr:from>
    <xdr:to>
      <xdr:col>2</xdr:col>
      <xdr:colOff>638175</xdr:colOff>
      <xdr:row>96</xdr:row>
      <xdr:rowOff>63119</xdr:rowOff>
    </xdr:to>
    <xdr:cxnSp macro="">
      <xdr:nvCxnSpPr>
        <xdr:cNvPr id="242" name="直線コネクタ 241"/>
        <xdr:cNvCxnSpPr/>
      </xdr:nvCxnSpPr>
      <xdr:spPr>
        <a:xfrm>
          <a:off x="1130300" y="16471181"/>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74026</xdr:rowOff>
    </xdr:from>
    <xdr:to>
      <xdr:col>6</xdr:col>
      <xdr:colOff>561975</xdr:colOff>
      <xdr:row>96</xdr:row>
      <xdr:rowOff>4176</xdr:rowOff>
    </xdr:to>
    <xdr:sp macro="" textlink="">
      <xdr:nvSpPr>
        <xdr:cNvPr id="252" name="円/楕円 251"/>
        <xdr:cNvSpPr/>
      </xdr:nvSpPr>
      <xdr:spPr>
        <a:xfrm>
          <a:off x="4584700" y="163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52453</xdr:rowOff>
    </xdr:from>
    <xdr:ext cx="534377" cy="259045"/>
    <xdr:sp macro="" textlink="">
      <xdr:nvSpPr>
        <xdr:cNvPr id="253" name="衛生費該当値テキスト"/>
        <xdr:cNvSpPr txBox="1"/>
      </xdr:nvSpPr>
      <xdr:spPr>
        <a:xfrm>
          <a:off x="4686300" y="163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128380</xdr:rowOff>
    </xdr:from>
    <xdr:to>
      <xdr:col>5</xdr:col>
      <xdr:colOff>409575</xdr:colOff>
      <xdr:row>96</xdr:row>
      <xdr:rowOff>58530</xdr:rowOff>
    </xdr:to>
    <xdr:sp macro="" textlink="">
      <xdr:nvSpPr>
        <xdr:cNvPr id="254" name="円/楕円 253"/>
        <xdr:cNvSpPr/>
      </xdr:nvSpPr>
      <xdr:spPr>
        <a:xfrm>
          <a:off x="3746500" y="164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49657</xdr:rowOff>
    </xdr:from>
    <xdr:ext cx="534377" cy="259045"/>
    <xdr:sp macro="" textlink="">
      <xdr:nvSpPr>
        <xdr:cNvPr id="255" name="テキスト ボックス 254"/>
        <xdr:cNvSpPr txBox="1"/>
      </xdr:nvSpPr>
      <xdr:spPr>
        <a:xfrm>
          <a:off x="3530111" y="165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125423</xdr:rowOff>
    </xdr:from>
    <xdr:to>
      <xdr:col>4</xdr:col>
      <xdr:colOff>206375</xdr:colOff>
      <xdr:row>96</xdr:row>
      <xdr:rowOff>55573</xdr:rowOff>
    </xdr:to>
    <xdr:sp macro="" textlink="">
      <xdr:nvSpPr>
        <xdr:cNvPr id="256" name="円/楕円 255"/>
        <xdr:cNvSpPr/>
      </xdr:nvSpPr>
      <xdr:spPr>
        <a:xfrm>
          <a:off x="2857500" y="164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46700</xdr:rowOff>
    </xdr:from>
    <xdr:ext cx="534377" cy="259045"/>
    <xdr:sp macro="" textlink="">
      <xdr:nvSpPr>
        <xdr:cNvPr id="257" name="テキスト ボックス 256"/>
        <xdr:cNvSpPr txBox="1"/>
      </xdr:nvSpPr>
      <xdr:spPr>
        <a:xfrm>
          <a:off x="2641111" y="165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12319</xdr:rowOff>
    </xdr:from>
    <xdr:to>
      <xdr:col>3</xdr:col>
      <xdr:colOff>3175</xdr:colOff>
      <xdr:row>96</xdr:row>
      <xdr:rowOff>113919</xdr:rowOff>
    </xdr:to>
    <xdr:sp macro="" textlink="">
      <xdr:nvSpPr>
        <xdr:cNvPr id="258" name="円/楕円 257"/>
        <xdr:cNvSpPr/>
      </xdr:nvSpPr>
      <xdr:spPr>
        <a:xfrm>
          <a:off x="1968500" y="164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105046</xdr:rowOff>
    </xdr:from>
    <xdr:ext cx="534377" cy="259045"/>
    <xdr:sp macro="" textlink="">
      <xdr:nvSpPr>
        <xdr:cNvPr id="259" name="テキスト ボックス 258"/>
        <xdr:cNvSpPr txBox="1"/>
      </xdr:nvSpPr>
      <xdr:spPr>
        <a:xfrm>
          <a:off x="1752111" y="165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132631</xdr:rowOff>
    </xdr:from>
    <xdr:to>
      <xdr:col>1</xdr:col>
      <xdr:colOff>485775</xdr:colOff>
      <xdr:row>96</xdr:row>
      <xdr:rowOff>62781</xdr:rowOff>
    </xdr:to>
    <xdr:sp macro="" textlink="">
      <xdr:nvSpPr>
        <xdr:cNvPr id="260" name="円/楕円 259"/>
        <xdr:cNvSpPr/>
      </xdr:nvSpPr>
      <xdr:spPr>
        <a:xfrm>
          <a:off x="1079500" y="16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79308</xdr:rowOff>
    </xdr:from>
    <xdr:ext cx="534377" cy="259045"/>
    <xdr:sp macro="" textlink="">
      <xdr:nvSpPr>
        <xdr:cNvPr id="261" name="テキスト ボックス 260"/>
        <xdr:cNvSpPr txBox="1"/>
      </xdr:nvSpPr>
      <xdr:spPr>
        <a:xfrm>
          <a:off x="863111" y="161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129603</xdr:rowOff>
    </xdr:from>
    <xdr:to>
      <xdr:col>15</xdr:col>
      <xdr:colOff>180975</xdr:colOff>
      <xdr:row>36</xdr:row>
      <xdr:rowOff>137604</xdr:rowOff>
    </xdr:to>
    <xdr:cxnSp macro="">
      <xdr:nvCxnSpPr>
        <xdr:cNvPr id="290" name="直線コネクタ 289"/>
        <xdr:cNvCxnSpPr/>
      </xdr:nvCxnSpPr>
      <xdr:spPr>
        <a:xfrm>
          <a:off x="9639300" y="630180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129603</xdr:rowOff>
    </xdr:from>
    <xdr:to>
      <xdr:col>14</xdr:col>
      <xdr:colOff>28575</xdr:colOff>
      <xdr:row>37</xdr:row>
      <xdr:rowOff>6541</xdr:rowOff>
    </xdr:to>
    <xdr:cxnSp macro="">
      <xdr:nvCxnSpPr>
        <xdr:cNvPr id="293" name="直線コネクタ 292"/>
        <xdr:cNvCxnSpPr/>
      </xdr:nvCxnSpPr>
      <xdr:spPr>
        <a:xfrm flipV="1">
          <a:off x="8750300" y="630180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6541</xdr:rowOff>
    </xdr:from>
    <xdr:to>
      <xdr:col>12</xdr:col>
      <xdr:colOff>511175</xdr:colOff>
      <xdr:row>37</xdr:row>
      <xdr:rowOff>22161</xdr:rowOff>
    </xdr:to>
    <xdr:cxnSp macro="">
      <xdr:nvCxnSpPr>
        <xdr:cNvPr id="296" name="直線コネクタ 295"/>
        <xdr:cNvCxnSpPr/>
      </xdr:nvCxnSpPr>
      <xdr:spPr>
        <a:xfrm flipV="1">
          <a:off x="7861300" y="6350191"/>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21971</xdr:rowOff>
    </xdr:from>
    <xdr:to>
      <xdr:col>11</xdr:col>
      <xdr:colOff>307975</xdr:colOff>
      <xdr:row>37</xdr:row>
      <xdr:rowOff>22161</xdr:rowOff>
    </xdr:to>
    <xdr:cxnSp macro="">
      <xdr:nvCxnSpPr>
        <xdr:cNvPr id="299" name="直線コネクタ 298"/>
        <xdr:cNvCxnSpPr/>
      </xdr:nvCxnSpPr>
      <xdr:spPr>
        <a:xfrm>
          <a:off x="6972300" y="636562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86804</xdr:rowOff>
    </xdr:from>
    <xdr:to>
      <xdr:col>15</xdr:col>
      <xdr:colOff>231775</xdr:colOff>
      <xdr:row>37</xdr:row>
      <xdr:rowOff>16954</xdr:rowOff>
    </xdr:to>
    <xdr:sp macro="" textlink="">
      <xdr:nvSpPr>
        <xdr:cNvPr id="309" name="円/楕円 308"/>
        <xdr:cNvSpPr/>
      </xdr:nvSpPr>
      <xdr:spPr>
        <a:xfrm>
          <a:off x="10426700" y="62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109681</xdr:rowOff>
    </xdr:from>
    <xdr:ext cx="469744" cy="259045"/>
    <xdr:sp macro="" textlink="">
      <xdr:nvSpPr>
        <xdr:cNvPr id="310" name="労働費該当値テキスト"/>
        <xdr:cNvSpPr txBox="1"/>
      </xdr:nvSpPr>
      <xdr:spPr>
        <a:xfrm>
          <a:off x="10528300" y="61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78803</xdr:rowOff>
    </xdr:from>
    <xdr:to>
      <xdr:col>14</xdr:col>
      <xdr:colOff>79375</xdr:colOff>
      <xdr:row>37</xdr:row>
      <xdr:rowOff>8953</xdr:rowOff>
    </xdr:to>
    <xdr:sp macro="" textlink="">
      <xdr:nvSpPr>
        <xdr:cNvPr id="311" name="円/楕円 310"/>
        <xdr:cNvSpPr/>
      </xdr:nvSpPr>
      <xdr:spPr>
        <a:xfrm>
          <a:off x="9588500" y="62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25480</xdr:rowOff>
    </xdr:from>
    <xdr:ext cx="469744" cy="259045"/>
    <xdr:sp macro="" textlink="">
      <xdr:nvSpPr>
        <xdr:cNvPr id="312" name="テキスト ボックス 311"/>
        <xdr:cNvSpPr txBox="1"/>
      </xdr:nvSpPr>
      <xdr:spPr>
        <a:xfrm>
          <a:off x="9404427" y="60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127191</xdr:rowOff>
    </xdr:from>
    <xdr:to>
      <xdr:col>12</xdr:col>
      <xdr:colOff>561975</xdr:colOff>
      <xdr:row>37</xdr:row>
      <xdr:rowOff>57341</xdr:rowOff>
    </xdr:to>
    <xdr:sp macro="" textlink="">
      <xdr:nvSpPr>
        <xdr:cNvPr id="313" name="円/楕円 312"/>
        <xdr:cNvSpPr/>
      </xdr:nvSpPr>
      <xdr:spPr>
        <a:xfrm>
          <a:off x="869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73868</xdr:rowOff>
    </xdr:from>
    <xdr:ext cx="469744" cy="259045"/>
    <xdr:sp macro="" textlink="">
      <xdr:nvSpPr>
        <xdr:cNvPr id="314" name="テキスト ボックス 313"/>
        <xdr:cNvSpPr txBox="1"/>
      </xdr:nvSpPr>
      <xdr:spPr>
        <a:xfrm>
          <a:off x="8515427" y="607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142811</xdr:rowOff>
    </xdr:from>
    <xdr:to>
      <xdr:col>11</xdr:col>
      <xdr:colOff>358775</xdr:colOff>
      <xdr:row>37</xdr:row>
      <xdr:rowOff>72961</xdr:rowOff>
    </xdr:to>
    <xdr:sp macro="" textlink="">
      <xdr:nvSpPr>
        <xdr:cNvPr id="315" name="円/楕円 314"/>
        <xdr:cNvSpPr/>
      </xdr:nvSpPr>
      <xdr:spPr>
        <a:xfrm>
          <a:off x="7810500" y="6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64088</xdr:rowOff>
    </xdr:from>
    <xdr:ext cx="469744" cy="259045"/>
    <xdr:sp macro="" textlink="">
      <xdr:nvSpPr>
        <xdr:cNvPr id="316" name="テキスト ボックス 315"/>
        <xdr:cNvSpPr txBox="1"/>
      </xdr:nvSpPr>
      <xdr:spPr>
        <a:xfrm>
          <a:off x="7626427" y="64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142621</xdr:rowOff>
    </xdr:from>
    <xdr:to>
      <xdr:col>10</xdr:col>
      <xdr:colOff>155575</xdr:colOff>
      <xdr:row>37</xdr:row>
      <xdr:rowOff>72771</xdr:rowOff>
    </xdr:to>
    <xdr:sp macro="" textlink="">
      <xdr:nvSpPr>
        <xdr:cNvPr id="317" name="円/楕円 316"/>
        <xdr:cNvSpPr/>
      </xdr:nvSpPr>
      <xdr:spPr>
        <a:xfrm>
          <a:off x="6921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63898</xdr:rowOff>
    </xdr:from>
    <xdr:ext cx="469744" cy="259045"/>
    <xdr:sp macro="" textlink="">
      <xdr:nvSpPr>
        <xdr:cNvPr id="318" name="テキスト ボックス 317"/>
        <xdr:cNvSpPr txBox="1"/>
      </xdr:nvSpPr>
      <xdr:spPr>
        <a:xfrm>
          <a:off x="6737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36178</xdr:rowOff>
    </xdr:from>
    <xdr:to>
      <xdr:col>15</xdr:col>
      <xdr:colOff>180975</xdr:colOff>
      <xdr:row>58</xdr:row>
      <xdr:rowOff>42662</xdr:rowOff>
    </xdr:to>
    <xdr:cxnSp macro="">
      <xdr:nvCxnSpPr>
        <xdr:cNvPr id="345" name="直線コネクタ 344"/>
        <xdr:cNvCxnSpPr/>
      </xdr:nvCxnSpPr>
      <xdr:spPr>
        <a:xfrm>
          <a:off x="9639300" y="9980278"/>
          <a:ext cx="8382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36178</xdr:rowOff>
    </xdr:from>
    <xdr:to>
      <xdr:col>14</xdr:col>
      <xdr:colOff>28575</xdr:colOff>
      <xdr:row>58</xdr:row>
      <xdr:rowOff>37523</xdr:rowOff>
    </xdr:to>
    <xdr:cxnSp macro="">
      <xdr:nvCxnSpPr>
        <xdr:cNvPr id="348" name="直線コネクタ 347"/>
        <xdr:cNvCxnSpPr/>
      </xdr:nvCxnSpPr>
      <xdr:spPr>
        <a:xfrm flipV="1">
          <a:off x="8750300" y="9980278"/>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9848</xdr:rowOff>
    </xdr:from>
    <xdr:to>
      <xdr:col>12</xdr:col>
      <xdr:colOff>511175</xdr:colOff>
      <xdr:row>58</xdr:row>
      <xdr:rowOff>37523</xdr:rowOff>
    </xdr:to>
    <xdr:cxnSp macro="">
      <xdr:nvCxnSpPr>
        <xdr:cNvPr id="351" name="直線コネクタ 350"/>
        <xdr:cNvCxnSpPr/>
      </xdr:nvCxnSpPr>
      <xdr:spPr>
        <a:xfrm>
          <a:off x="7861300" y="9953948"/>
          <a:ext cx="889000" cy="2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77091</xdr:rowOff>
    </xdr:from>
    <xdr:to>
      <xdr:col>11</xdr:col>
      <xdr:colOff>307975</xdr:colOff>
      <xdr:row>58</xdr:row>
      <xdr:rowOff>9848</xdr:rowOff>
    </xdr:to>
    <xdr:cxnSp macro="">
      <xdr:nvCxnSpPr>
        <xdr:cNvPr id="354" name="直線コネクタ 353"/>
        <xdr:cNvCxnSpPr/>
      </xdr:nvCxnSpPr>
      <xdr:spPr>
        <a:xfrm>
          <a:off x="6972300" y="9849741"/>
          <a:ext cx="889000" cy="10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163312</xdr:rowOff>
    </xdr:from>
    <xdr:to>
      <xdr:col>15</xdr:col>
      <xdr:colOff>231775</xdr:colOff>
      <xdr:row>58</xdr:row>
      <xdr:rowOff>93462</xdr:rowOff>
    </xdr:to>
    <xdr:sp macro="" textlink="">
      <xdr:nvSpPr>
        <xdr:cNvPr id="364" name="円/楕円 363"/>
        <xdr:cNvSpPr/>
      </xdr:nvSpPr>
      <xdr:spPr>
        <a:xfrm>
          <a:off x="10426700" y="99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78239</xdr:rowOff>
    </xdr:from>
    <xdr:ext cx="534377" cy="259045"/>
    <xdr:sp macro="" textlink="">
      <xdr:nvSpPr>
        <xdr:cNvPr id="365" name="農林水産業費該当値テキスト"/>
        <xdr:cNvSpPr txBox="1"/>
      </xdr:nvSpPr>
      <xdr:spPr>
        <a:xfrm>
          <a:off x="10528300" y="98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156828</xdr:rowOff>
    </xdr:from>
    <xdr:to>
      <xdr:col>14</xdr:col>
      <xdr:colOff>79375</xdr:colOff>
      <xdr:row>58</xdr:row>
      <xdr:rowOff>86978</xdr:rowOff>
    </xdr:to>
    <xdr:sp macro="" textlink="">
      <xdr:nvSpPr>
        <xdr:cNvPr id="366" name="円/楕円 365"/>
        <xdr:cNvSpPr/>
      </xdr:nvSpPr>
      <xdr:spPr>
        <a:xfrm>
          <a:off x="9588500" y="99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78105</xdr:rowOff>
    </xdr:from>
    <xdr:ext cx="534377" cy="259045"/>
    <xdr:sp macro="" textlink="">
      <xdr:nvSpPr>
        <xdr:cNvPr id="367" name="テキスト ボックス 366"/>
        <xdr:cNvSpPr txBox="1"/>
      </xdr:nvSpPr>
      <xdr:spPr>
        <a:xfrm>
          <a:off x="9372111" y="100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158173</xdr:rowOff>
    </xdr:from>
    <xdr:to>
      <xdr:col>12</xdr:col>
      <xdr:colOff>561975</xdr:colOff>
      <xdr:row>58</xdr:row>
      <xdr:rowOff>88323</xdr:rowOff>
    </xdr:to>
    <xdr:sp macro="" textlink="">
      <xdr:nvSpPr>
        <xdr:cNvPr id="368" name="円/楕円 367"/>
        <xdr:cNvSpPr/>
      </xdr:nvSpPr>
      <xdr:spPr>
        <a:xfrm>
          <a:off x="8699500" y="9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79450</xdr:rowOff>
    </xdr:from>
    <xdr:ext cx="534377" cy="259045"/>
    <xdr:sp macro="" textlink="">
      <xdr:nvSpPr>
        <xdr:cNvPr id="369" name="テキスト ボックス 368"/>
        <xdr:cNvSpPr txBox="1"/>
      </xdr:nvSpPr>
      <xdr:spPr>
        <a:xfrm>
          <a:off x="8483111" y="100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130498</xdr:rowOff>
    </xdr:from>
    <xdr:to>
      <xdr:col>11</xdr:col>
      <xdr:colOff>358775</xdr:colOff>
      <xdr:row>58</xdr:row>
      <xdr:rowOff>60648</xdr:rowOff>
    </xdr:to>
    <xdr:sp macro="" textlink="">
      <xdr:nvSpPr>
        <xdr:cNvPr id="370" name="円/楕円 369"/>
        <xdr:cNvSpPr/>
      </xdr:nvSpPr>
      <xdr:spPr>
        <a:xfrm>
          <a:off x="7810500" y="99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51775</xdr:rowOff>
    </xdr:from>
    <xdr:ext cx="534377" cy="259045"/>
    <xdr:sp macro="" textlink="">
      <xdr:nvSpPr>
        <xdr:cNvPr id="371" name="テキスト ボックス 370"/>
        <xdr:cNvSpPr txBox="1"/>
      </xdr:nvSpPr>
      <xdr:spPr>
        <a:xfrm>
          <a:off x="7594111" y="99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26291</xdr:rowOff>
    </xdr:from>
    <xdr:to>
      <xdr:col>10</xdr:col>
      <xdr:colOff>155575</xdr:colOff>
      <xdr:row>57</xdr:row>
      <xdr:rowOff>127891</xdr:rowOff>
    </xdr:to>
    <xdr:sp macro="" textlink="">
      <xdr:nvSpPr>
        <xdr:cNvPr id="372" name="円/楕円 371"/>
        <xdr:cNvSpPr/>
      </xdr:nvSpPr>
      <xdr:spPr>
        <a:xfrm>
          <a:off x="6921500" y="97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144418</xdr:rowOff>
    </xdr:from>
    <xdr:ext cx="599010" cy="259045"/>
    <xdr:sp macro="" textlink="">
      <xdr:nvSpPr>
        <xdr:cNvPr id="373" name="テキスト ボックス 372"/>
        <xdr:cNvSpPr txBox="1"/>
      </xdr:nvSpPr>
      <xdr:spPr>
        <a:xfrm>
          <a:off x="6672794" y="95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107998</xdr:rowOff>
    </xdr:from>
    <xdr:to>
      <xdr:col>15</xdr:col>
      <xdr:colOff>180975</xdr:colOff>
      <xdr:row>77</xdr:row>
      <xdr:rowOff>21431</xdr:rowOff>
    </xdr:to>
    <xdr:cxnSp macro="">
      <xdr:nvCxnSpPr>
        <xdr:cNvPr id="400" name="直線コネクタ 399"/>
        <xdr:cNvCxnSpPr/>
      </xdr:nvCxnSpPr>
      <xdr:spPr>
        <a:xfrm flipV="1">
          <a:off x="9639300" y="13138198"/>
          <a:ext cx="838200" cy="8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25684</xdr:rowOff>
    </xdr:from>
    <xdr:to>
      <xdr:col>14</xdr:col>
      <xdr:colOff>28575</xdr:colOff>
      <xdr:row>77</xdr:row>
      <xdr:rowOff>21431</xdr:rowOff>
    </xdr:to>
    <xdr:cxnSp macro="">
      <xdr:nvCxnSpPr>
        <xdr:cNvPr id="403" name="直線コネクタ 402"/>
        <xdr:cNvCxnSpPr/>
      </xdr:nvCxnSpPr>
      <xdr:spPr>
        <a:xfrm>
          <a:off x="8750300" y="13055884"/>
          <a:ext cx="889000" cy="16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25684</xdr:rowOff>
    </xdr:from>
    <xdr:to>
      <xdr:col>12</xdr:col>
      <xdr:colOff>511175</xdr:colOff>
      <xdr:row>77</xdr:row>
      <xdr:rowOff>75426</xdr:rowOff>
    </xdr:to>
    <xdr:cxnSp macro="">
      <xdr:nvCxnSpPr>
        <xdr:cNvPr id="406" name="直線コネクタ 405"/>
        <xdr:cNvCxnSpPr/>
      </xdr:nvCxnSpPr>
      <xdr:spPr>
        <a:xfrm flipV="1">
          <a:off x="7861300" y="13055884"/>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75426</xdr:rowOff>
    </xdr:from>
    <xdr:to>
      <xdr:col>11</xdr:col>
      <xdr:colOff>307975</xdr:colOff>
      <xdr:row>77</xdr:row>
      <xdr:rowOff>83218</xdr:rowOff>
    </xdr:to>
    <xdr:cxnSp macro="">
      <xdr:nvCxnSpPr>
        <xdr:cNvPr id="409" name="直線コネクタ 408"/>
        <xdr:cNvCxnSpPr/>
      </xdr:nvCxnSpPr>
      <xdr:spPr>
        <a:xfrm flipV="1">
          <a:off x="6972300" y="13277076"/>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57198</xdr:rowOff>
    </xdr:from>
    <xdr:to>
      <xdr:col>15</xdr:col>
      <xdr:colOff>231775</xdr:colOff>
      <xdr:row>76</xdr:row>
      <xdr:rowOff>158798</xdr:rowOff>
    </xdr:to>
    <xdr:sp macro="" textlink="">
      <xdr:nvSpPr>
        <xdr:cNvPr id="419" name="円/楕円 418"/>
        <xdr:cNvSpPr/>
      </xdr:nvSpPr>
      <xdr:spPr>
        <a:xfrm>
          <a:off x="10426700" y="130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80075</xdr:rowOff>
    </xdr:from>
    <xdr:ext cx="534377" cy="259045"/>
    <xdr:sp macro="" textlink="">
      <xdr:nvSpPr>
        <xdr:cNvPr id="420" name="商工費該当値テキスト"/>
        <xdr:cNvSpPr txBox="1"/>
      </xdr:nvSpPr>
      <xdr:spPr>
        <a:xfrm>
          <a:off x="10528300" y="129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142081</xdr:rowOff>
    </xdr:from>
    <xdr:to>
      <xdr:col>14</xdr:col>
      <xdr:colOff>79375</xdr:colOff>
      <xdr:row>77</xdr:row>
      <xdr:rowOff>72231</xdr:rowOff>
    </xdr:to>
    <xdr:sp macro="" textlink="">
      <xdr:nvSpPr>
        <xdr:cNvPr id="421" name="円/楕円 420"/>
        <xdr:cNvSpPr/>
      </xdr:nvSpPr>
      <xdr:spPr>
        <a:xfrm>
          <a:off x="9588500" y="13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88758</xdr:rowOff>
    </xdr:from>
    <xdr:ext cx="534377" cy="259045"/>
    <xdr:sp macro="" textlink="">
      <xdr:nvSpPr>
        <xdr:cNvPr id="422" name="テキスト ボックス 421"/>
        <xdr:cNvSpPr txBox="1"/>
      </xdr:nvSpPr>
      <xdr:spPr>
        <a:xfrm>
          <a:off x="9372111" y="12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146334</xdr:rowOff>
    </xdr:from>
    <xdr:to>
      <xdr:col>12</xdr:col>
      <xdr:colOff>561975</xdr:colOff>
      <xdr:row>76</xdr:row>
      <xdr:rowOff>76484</xdr:rowOff>
    </xdr:to>
    <xdr:sp macro="" textlink="">
      <xdr:nvSpPr>
        <xdr:cNvPr id="423" name="円/楕円 422"/>
        <xdr:cNvSpPr/>
      </xdr:nvSpPr>
      <xdr:spPr>
        <a:xfrm>
          <a:off x="8699500" y="130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93011</xdr:rowOff>
    </xdr:from>
    <xdr:ext cx="534377" cy="259045"/>
    <xdr:sp macro="" textlink="">
      <xdr:nvSpPr>
        <xdr:cNvPr id="424" name="テキスト ボックス 423"/>
        <xdr:cNvSpPr txBox="1"/>
      </xdr:nvSpPr>
      <xdr:spPr>
        <a:xfrm>
          <a:off x="8483111" y="127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24626</xdr:rowOff>
    </xdr:from>
    <xdr:to>
      <xdr:col>11</xdr:col>
      <xdr:colOff>358775</xdr:colOff>
      <xdr:row>77</xdr:row>
      <xdr:rowOff>126226</xdr:rowOff>
    </xdr:to>
    <xdr:sp macro="" textlink="">
      <xdr:nvSpPr>
        <xdr:cNvPr id="425" name="円/楕円 424"/>
        <xdr:cNvSpPr/>
      </xdr:nvSpPr>
      <xdr:spPr>
        <a:xfrm>
          <a:off x="7810500" y="132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142753</xdr:rowOff>
    </xdr:from>
    <xdr:ext cx="534377" cy="259045"/>
    <xdr:sp macro="" textlink="">
      <xdr:nvSpPr>
        <xdr:cNvPr id="426" name="テキスト ボックス 425"/>
        <xdr:cNvSpPr txBox="1"/>
      </xdr:nvSpPr>
      <xdr:spPr>
        <a:xfrm>
          <a:off x="7594111" y="130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32418</xdr:rowOff>
    </xdr:from>
    <xdr:to>
      <xdr:col>10</xdr:col>
      <xdr:colOff>155575</xdr:colOff>
      <xdr:row>77</xdr:row>
      <xdr:rowOff>134018</xdr:rowOff>
    </xdr:to>
    <xdr:sp macro="" textlink="">
      <xdr:nvSpPr>
        <xdr:cNvPr id="427" name="円/楕円 426"/>
        <xdr:cNvSpPr/>
      </xdr:nvSpPr>
      <xdr:spPr>
        <a:xfrm>
          <a:off x="6921500" y="132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150545</xdr:rowOff>
    </xdr:from>
    <xdr:ext cx="534377" cy="259045"/>
    <xdr:sp macro="" textlink="">
      <xdr:nvSpPr>
        <xdr:cNvPr id="428" name="テキスト ボックス 427"/>
        <xdr:cNvSpPr txBox="1"/>
      </xdr:nvSpPr>
      <xdr:spPr>
        <a:xfrm>
          <a:off x="6705111" y="130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170430</xdr:rowOff>
    </xdr:from>
    <xdr:to>
      <xdr:col>15</xdr:col>
      <xdr:colOff>180975</xdr:colOff>
      <xdr:row>94</xdr:row>
      <xdr:rowOff>124332</xdr:rowOff>
    </xdr:to>
    <xdr:cxnSp macro="">
      <xdr:nvCxnSpPr>
        <xdr:cNvPr id="453" name="直線コネクタ 452"/>
        <xdr:cNvCxnSpPr/>
      </xdr:nvCxnSpPr>
      <xdr:spPr>
        <a:xfrm flipV="1">
          <a:off x="9639300" y="16115280"/>
          <a:ext cx="838200" cy="1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85539</xdr:rowOff>
    </xdr:from>
    <xdr:to>
      <xdr:col>14</xdr:col>
      <xdr:colOff>28575</xdr:colOff>
      <xdr:row>94</xdr:row>
      <xdr:rowOff>124332</xdr:rowOff>
    </xdr:to>
    <xdr:cxnSp macro="">
      <xdr:nvCxnSpPr>
        <xdr:cNvPr id="456" name="直線コネクタ 455"/>
        <xdr:cNvCxnSpPr/>
      </xdr:nvCxnSpPr>
      <xdr:spPr>
        <a:xfrm>
          <a:off x="8750300" y="16201839"/>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85539</xdr:rowOff>
    </xdr:from>
    <xdr:to>
      <xdr:col>12</xdr:col>
      <xdr:colOff>511175</xdr:colOff>
      <xdr:row>94</xdr:row>
      <xdr:rowOff>94717</xdr:rowOff>
    </xdr:to>
    <xdr:cxnSp macro="">
      <xdr:nvCxnSpPr>
        <xdr:cNvPr id="459" name="直線コネクタ 458"/>
        <xdr:cNvCxnSpPr/>
      </xdr:nvCxnSpPr>
      <xdr:spPr>
        <a:xfrm flipV="1">
          <a:off x="7861300" y="1620183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94717</xdr:rowOff>
    </xdr:from>
    <xdr:to>
      <xdr:col>11</xdr:col>
      <xdr:colOff>307975</xdr:colOff>
      <xdr:row>94</xdr:row>
      <xdr:rowOff>119560</xdr:rowOff>
    </xdr:to>
    <xdr:cxnSp macro="">
      <xdr:nvCxnSpPr>
        <xdr:cNvPr id="462" name="直線コネクタ 461"/>
        <xdr:cNvCxnSpPr/>
      </xdr:nvCxnSpPr>
      <xdr:spPr>
        <a:xfrm flipV="1">
          <a:off x="6972300" y="16211017"/>
          <a:ext cx="889000" cy="2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119630</xdr:rowOff>
    </xdr:from>
    <xdr:to>
      <xdr:col>15</xdr:col>
      <xdr:colOff>231775</xdr:colOff>
      <xdr:row>94</xdr:row>
      <xdr:rowOff>49780</xdr:rowOff>
    </xdr:to>
    <xdr:sp macro="" textlink="">
      <xdr:nvSpPr>
        <xdr:cNvPr id="472" name="円/楕円 471"/>
        <xdr:cNvSpPr/>
      </xdr:nvSpPr>
      <xdr:spPr>
        <a:xfrm>
          <a:off x="10426700" y="16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142507</xdr:rowOff>
    </xdr:from>
    <xdr:ext cx="599010" cy="259045"/>
    <xdr:sp macro="" textlink="">
      <xdr:nvSpPr>
        <xdr:cNvPr id="473" name="土木費該当値テキスト"/>
        <xdr:cNvSpPr txBox="1"/>
      </xdr:nvSpPr>
      <xdr:spPr>
        <a:xfrm>
          <a:off x="10528300" y="159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124,623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73532</xdr:rowOff>
    </xdr:from>
    <xdr:to>
      <xdr:col>14</xdr:col>
      <xdr:colOff>79375</xdr:colOff>
      <xdr:row>95</xdr:row>
      <xdr:rowOff>3682</xdr:rowOff>
    </xdr:to>
    <xdr:sp macro="" textlink="">
      <xdr:nvSpPr>
        <xdr:cNvPr id="474" name="円/楕円 473"/>
        <xdr:cNvSpPr/>
      </xdr:nvSpPr>
      <xdr:spPr>
        <a:xfrm>
          <a:off x="9588500" y="161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20209</xdr:rowOff>
    </xdr:from>
    <xdr:ext cx="599010" cy="259045"/>
    <xdr:sp macro="" textlink="">
      <xdr:nvSpPr>
        <xdr:cNvPr id="475" name="テキスト ボックス 474"/>
        <xdr:cNvSpPr txBox="1"/>
      </xdr:nvSpPr>
      <xdr:spPr>
        <a:xfrm>
          <a:off x="9339794" y="159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34739</xdr:rowOff>
    </xdr:from>
    <xdr:to>
      <xdr:col>12</xdr:col>
      <xdr:colOff>561975</xdr:colOff>
      <xdr:row>94</xdr:row>
      <xdr:rowOff>136339</xdr:rowOff>
    </xdr:to>
    <xdr:sp macro="" textlink="">
      <xdr:nvSpPr>
        <xdr:cNvPr id="476" name="円/楕円 475"/>
        <xdr:cNvSpPr/>
      </xdr:nvSpPr>
      <xdr:spPr>
        <a:xfrm>
          <a:off x="8699500" y="16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152866</xdr:rowOff>
    </xdr:from>
    <xdr:ext cx="599010" cy="259045"/>
    <xdr:sp macro="" textlink="">
      <xdr:nvSpPr>
        <xdr:cNvPr id="477" name="テキスト ボックス 476"/>
        <xdr:cNvSpPr txBox="1"/>
      </xdr:nvSpPr>
      <xdr:spPr>
        <a:xfrm>
          <a:off x="8450794" y="159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43917</xdr:rowOff>
    </xdr:from>
    <xdr:to>
      <xdr:col>11</xdr:col>
      <xdr:colOff>358775</xdr:colOff>
      <xdr:row>94</xdr:row>
      <xdr:rowOff>145517</xdr:rowOff>
    </xdr:to>
    <xdr:sp macro="" textlink="">
      <xdr:nvSpPr>
        <xdr:cNvPr id="478" name="円/楕円 477"/>
        <xdr:cNvSpPr/>
      </xdr:nvSpPr>
      <xdr:spPr>
        <a:xfrm>
          <a:off x="7810500" y="161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162044</xdr:rowOff>
    </xdr:from>
    <xdr:ext cx="599010" cy="259045"/>
    <xdr:sp macro="" textlink="">
      <xdr:nvSpPr>
        <xdr:cNvPr id="479" name="テキスト ボックス 478"/>
        <xdr:cNvSpPr txBox="1"/>
      </xdr:nvSpPr>
      <xdr:spPr>
        <a:xfrm>
          <a:off x="7561794" y="1593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68760</xdr:rowOff>
    </xdr:from>
    <xdr:to>
      <xdr:col>10</xdr:col>
      <xdr:colOff>155575</xdr:colOff>
      <xdr:row>94</xdr:row>
      <xdr:rowOff>170360</xdr:rowOff>
    </xdr:to>
    <xdr:sp macro="" textlink="">
      <xdr:nvSpPr>
        <xdr:cNvPr id="480" name="円/楕円 479"/>
        <xdr:cNvSpPr/>
      </xdr:nvSpPr>
      <xdr:spPr>
        <a:xfrm>
          <a:off x="6921500" y="161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15437</xdr:rowOff>
    </xdr:from>
    <xdr:ext cx="599010" cy="259045"/>
    <xdr:sp macro="" textlink="">
      <xdr:nvSpPr>
        <xdr:cNvPr id="481" name="テキスト ボックス 480"/>
        <xdr:cNvSpPr txBox="1"/>
      </xdr:nvSpPr>
      <xdr:spPr>
        <a:xfrm>
          <a:off x="6672794" y="1596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40659</xdr:rowOff>
    </xdr:from>
    <xdr:to>
      <xdr:col>23</xdr:col>
      <xdr:colOff>517525</xdr:colOff>
      <xdr:row>37</xdr:row>
      <xdr:rowOff>119174</xdr:rowOff>
    </xdr:to>
    <xdr:cxnSp macro="">
      <xdr:nvCxnSpPr>
        <xdr:cNvPr id="514" name="直線コネクタ 513"/>
        <xdr:cNvCxnSpPr/>
      </xdr:nvCxnSpPr>
      <xdr:spPr>
        <a:xfrm>
          <a:off x="15481300" y="6384309"/>
          <a:ext cx="838200" cy="7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89198</xdr:rowOff>
    </xdr:from>
    <xdr:to>
      <xdr:col>22</xdr:col>
      <xdr:colOff>365125</xdr:colOff>
      <xdr:row>37</xdr:row>
      <xdr:rowOff>40659</xdr:rowOff>
    </xdr:to>
    <xdr:cxnSp macro="">
      <xdr:nvCxnSpPr>
        <xdr:cNvPr id="517" name="直線コネクタ 516"/>
        <xdr:cNvCxnSpPr/>
      </xdr:nvCxnSpPr>
      <xdr:spPr>
        <a:xfrm>
          <a:off x="14592300" y="6261398"/>
          <a:ext cx="8890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89198</xdr:rowOff>
    </xdr:from>
    <xdr:to>
      <xdr:col>21</xdr:col>
      <xdr:colOff>161925</xdr:colOff>
      <xdr:row>37</xdr:row>
      <xdr:rowOff>113802</xdr:rowOff>
    </xdr:to>
    <xdr:cxnSp macro="">
      <xdr:nvCxnSpPr>
        <xdr:cNvPr id="520" name="直線コネクタ 519"/>
        <xdr:cNvCxnSpPr/>
      </xdr:nvCxnSpPr>
      <xdr:spPr>
        <a:xfrm flipV="1">
          <a:off x="13703300" y="6261398"/>
          <a:ext cx="889000" cy="1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113802</xdr:rowOff>
    </xdr:from>
    <xdr:to>
      <xdr:col>19</xdr:col>
      <xdr:colOff>644525</xdr:colOff>
      <xdr:row>37</xdr:row>
      <xdr:rowOff>160255</xdr:rowOff>
    </xdr:to>
    <xdr:cxnSp macro="">
      <xdr:nvCxnSpPr>
        <xdr:cNvPr id="523" name="直線コネクタ 522"/>
        <xdr:cNvCxnSpPr/>
      </xdr:nvCxnSpPr>
      <xdr:spPr>
        <a:xfrm flipV="1">
          <a:off x="12814300" y="6457452"/>
          <a:ext cx="889000" cy="4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68374</xdr:rowOff>
    </xdr:from>
    <xdr:to>
      <xdr:col>23</xdr:col>
      <xdr:colOff>568325</xdr:colOff>
      <xdr:row>37</xdr:row>
      <xdr:rowOff>169974</xdr:rowOff>
    </xdr:to>
    <xdr:sp macro="" textlink="">
      <xdr:nvSpPr>
        <xdr:cNvPr id="533" name="円/楕円 532"/>
        <xdr:cNvSpPr/>
      </xdr:nvSpPr>
      <xdr:spPr>
        <a:xfrm>
          <a:off x="16268700" y="64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46801</xdr:rowOff>
    </xdr:from>
    <xdr:ext cx="534377" cy="259045"/>
    <xdr:sp macro="" textlink="">
      <xdr:nvSpPr>
        <xdr:cNvPr id="534" name="消防費該当値テキスト"/>
        <xdr:cNvSpPr txBox="1"/>
      </xdr:nvSpPr>
      <xdr:spPr>
        <a:xfrm>
          <a:off x="16370300" y="63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161309</xdr:rowOff>
    </xdr:from>
    <xdr:to>
      <xdr:col>22</xdr:col>
      <xdr:colOff>415925</xdr:colOff>
      <xdr:row>37</xdr:row>
      <xdr:rowOff>91459</xdr:rowOff>
    </xdr:to>
    <xdr:sp macro="" textlink="">
      <xdr:nvSpPr>
        <xdr:cNvPr id="535" name="円/楕円 534"/>
        <xdr:cNvSpPr/>
      </xdr:nvSpPr>
      <xdr:spPr>
        <a:xfrm>
          <a:off x="15430500" y="63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107986</xdr:rowOff>
    </xdr:from>
    <xdr:ext cx="534377" cy="259045"/>
    <xdr:sp macro="" textlink="">
      <xdr:nvSpPr>
        <xdr:cNvPr id="536" name="テキスト ボックス 535"/>
        <xdr:cNvSpPr txBox="1"/>
      </xdr:nvSpPr>
      <xdr:spPr>
        <a:xfrm>
          <a:off x="15214111" y="61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38398</xdr:rowOff>
    </xdr:from>
    <xdr:to>
      <xdr:col>21</xdr:col>
      <xdr:colOff>212725</xdr:colOff>
      <xdr:row>36</xdr:row>
      <xdr:rowOff>139998</xdr:rowOff>
    </xdr:to>
    <xdr:sp macro="" textlink="">
      <xdr:nvSpPr>
        <xdr:cNvPr id="537" name="円/楕円 536"/>
        <xdr:cNvSpPr/>
      </xdr:nvSpPr>
      <xdr:spPr>
        <a:xfrm>
          <a:off x="14541500" y="62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156525</xdr:rowOff>
    </xdr:from>
    <xdr:ext cx="534377" cy="259045"/>
    <xdr:sp macro="" textlink="">
      <xdr:nvSpPr>
        <xdr:cNvPr id="538" name="テキスト ボックス 537"/>
        <xdr:cNvSpPr txBox="1"/>
      </xdr:nvSpPr>
      <xdr:spPr>
        <a:xfrm>
          <a:off x="14325111" y="598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63002</xdr:rowOff>
    </xdr:from>
    <xdr:to>
      <xdr:col>20</xdr:col>
      <xdr:colOff>9525</xdr:colOff>
      <xdr:row>37</xdr:row>
      <xdr:rowOff>164602</xdr:rowOff>
    </xdr:to>
    <xdr:sp macro="" textlink="">
      <xdr:nvSpPr>
        <xdr:cNvPr id="539" name="円/楕円 538"/>
        <xdr:cNvSpPr/>
      </xdr:nvSpPr>
      <xdr:spPr>
        <a:xfrm>
          <a:off x="13652500" y="64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9679</xdr:rowOff>
    </xdr:from>
    <xdr:ext cx="534377" cy="259045"/>
    <xdr:sp macro="" textlink="">
      <xdr:nvSpPr>
        <xdr:cNvPr id="540" name="テキスト ボックス 539"/>
        <xdr:cNvSpPr txBox="1"/>
      </xdr:nvSpPr>
      <xdr:spPr>
        <a:xfrm>
          <a:off x="13436111" y="61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109455</xdr:rowOff>
    </xdr:from>
    <xdr:to>
      <xdr:col>18</xdr:col>
      <xdr:colOff>492125</xdr:colOff>
      <xdr:row>38</xdr:row>
      <xdr:rowOff>39605</xdr:rowOff>
    </xdr:to>
    <xdr:sp macro="" textlink="">
      <xdr:nvSpPr>
        <xdr:cNvPr id="541" name="円/楕円 540"/>
        <xdr:cNvSpPr/>
      </xdr:nvSpPr>
      <xdr:spPr>
        <a:xfrm>
          <a:off x="12763500" y="64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30732</xdr:rowOff>
    </xdr:from>
    <xdr:ext cx="534377" cy="259045"/>
    <xdr:sp macro="" textlink="">
      <xdr:nvSpPr>
        <xdr:cNvPr id="542" name="テキスト ボックス 541"/>
        <xdr:cNvSpPr txBox="1"/>
      </xdr:nvSpPr>
      <xdr:spPr>
        <a:xfrm>
          <a:off x="12547111" y="65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43789</xdr:rowOff>
    </xdr:from>
    <xdr:to>
      <xdr:col>23</xdr:col>
      <xdr:colOff>517525</xdr:colOff>
      <xdr:row>55</xdr:row>
      <xdr:rowOff>107193</xdr:rowOff>
    </xdr:to>
    <xdr:cxnSp macro="">
      <xdr:nvCxnSpPr>
        <xdr:cNvPr id="569" name="直線コネクタ 568"/>
        <xdr:cNvCxnSpPr/>
      </xdr:nvCxnSpPr>
      <xdr:spPr>
        <a:xfrm flipV="1">
          <a:off x="15481300" y="9130639"/>
          <a:ext cx="838200" cy="4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107193</xdr:rowOff>
    </xdr:from>
    <xdr:to>
      <xdr:col>22</xdr:col>
      <xdr:colOff>365125</xdr:colOff>
      <xdr:row>56</xdr:row>
      <xdr:rowOff>154674</xdr:rowOff>
    </xdr:to>
    <xdr:cxnSp macro="">
      <xdr:nvCxnSpPr>
        <xdr:cNvPr id="572" name="直線コネクタ 571"/>
        <xdr:cNvCxnSpPr/>
      </xdr:nvCxnSpPr>
      <xdr:spPr>
        <a:xfrm flipV="1">
          <a:off x="14592300" y="9536943"/>
          <a:ext cx="889000" cy="2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154674</xdr:rowOff>
    </xdr:from>
    <xdr:to>
      <xdr:col>21</xdr:col>
      <xdr:colOff>161925</xdr:colOff>
      <xdr:row>56</xdr:row>
      <xdr:rowOff>170680</xdr:rowOff>
    </xdr:to>
    <xdr:cxnSp macro="">
      <xdr:nvCxnSpPr>
        <xdr:cNvPr id="575" name="直線コネクタ 574"/>
        <xdr:cNvCxnSpPr/>
      </xdr:nvCxnSpPr>
      <xdr:spPr>
        <a:xfrm flipV="1">
          <a:off x="13703300" y="9755874"/>
          <a:ext cx="8890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165843</xdr:rowOff>
    </xdr:from>
    <xdr:to>
      <xdr:col>19</xdr:col>
      <xdr:colOff>644525</xdr:colOff>
      <xdr:row>56</xdr:row>
      <xdr:rowOff>170680</xdr:rowOff>
    </xdr:to>
    <xdr:cxnSp macro="">
      <xdr:nvCxnSpPr>
        <xdr:cNvPr id="578" name="直線コネクタ 577"/>
        <xdr:cNvCxnSpPr/>
      </xdr:nvCxnSpPr>
      <xdr:spPr>
        <a:xfrm>
          <a:off x="12814300" y="9767043"/>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164439</xdr:rowOff>
    </xdr:from>
    <xdr:to>
      <xdr:col>23</xdr:col>
      <xdr:colOff>568325</xdr:colOff>
      <xdr:row>53</xdr:row>
      <xdr:rowOff>94589</xdr:rowOff>
    </xdr:to>
    <xdr:sp macro="" textlink="">
      <xdr:nvSpPr>
        <xdr:cNvPr id="588" name="円/楕円 587"/>
        <xdr:cNvSpPr/>
      </xdr:nvSpPr>
      <xdr:spPr>
        <a:xfrm>
          <a:off x="16268700" y="90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15866</xdr:rowOff>
    </xdr:from>
    <xdr:ext cx="599010" cy="259045"/>
    <xdr:sp macro="" textlink="">
      <xdr:nvSpPr>
        <xdr:cNvPr id="589" name="教育費該当値テキスト"/>
        <xdr:cNvSpPr txBox="1"/>
      </xdr:nvSpPr>
      <xdr:spPr>
        <a:xfrm>
          <a:off x="16370300" y="893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56393</xdr:rowOff>
    </xdr:from>
    <xdr:to>
      <xdr:col>22</xdr:col>
      <xdr:colOff>415925</xdr:colOff>
      <xdr:row>55</xdr:row>
      <xdr:rowOff>157993</xdr:rowOff>
    </xdr:to>
    <xdr:sp macro="" textlink="">
      <xdr:nvSpPr>
        <xdr:cNvPr id="590" name="円/楕円 589"/>
        <xdr:cNvSpPr/>
      </xdr:nvSpPr>
      <xdr:spPr>
        <a:xfrm>
          <a:off x="15430500" y="94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3070</xdr:rowOff>
    </xdr:from>
    <xdr:ext cx="599010" cy="259045"/>
    <xdr:sp macro="" textlink="">
      <xdr:nvSpPr>
        <xdr:cNvPr id="591" name="テキスト ボックス 590"/>
        <xdr:cNvSpPr txBox="1"/>
      </xdr:nvSpPr>
      <xdr:spPr>
        <a:xfrm>
          <a:off x="15181794" y="926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103874</xdr:rowOff>
    </xdr:from>
    <xdr:to>
      <xdr:col>21</xdr:col>
      <xdr:colOff>212725</xdr:colOff>
      <xdr:row>57</xdr:row>
      <xdr:rowOff>34024</xdr:rowOff>
    </xdr:to>
    <xdr:sp macro="" textlink="">
      <xdr:nvSpPr>
        <xdr:cNvPr id="592" name="円/楕円 591"/>
        <xdr:cNvSpPr/>
      </xdr:nvSpPr>
      <xdr:spPr>
        <a:xfrm>
          <a:off x="14541500" y="9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25151</xdr:rowOff>
    </xdr:from>
    <xdr:ext cx="534377" cy="259045"/>
    <xdr:sp macro="" textlink="">
      <xdr:nvSpPr>
        <xdr:cNvPr id="593" name="テキスト ボックス 592"/>
        <xdr:cNvSpPr txBox="1"/>
      </xdr:nvSpPr>
      <xdr:spPr>
        <a:xfrm>
          <a:off x="14325111" y="97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119880</xdr:rowOff>
    </xdr:from>
    <xdr:to>
      <xdr:col>20</xdr:col>
      <xdr:colOff>9525</xdr:colOff>
      <xdr:row>57</xdr:row>
      <xdr:rowOff>50030</xdr:rowOff>
    </xdr:to>
    <xdr:sp macro="" textlink="">
      <xdr:nvSpPr>
        <xdr:cNvPr id="594" name="円/楕円 593"/>
        <xdr:cNvSpPr/>
      </xdr:nvSpPr>
      <xdr:spPr>
        <a:xfrm>
          <a:off x="13652500" y="97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41157</xdr:rowOff>
    </xdr:from>
    <xdr:ext cx="534377" cy="259045"/>
    <xdr:sp macro="" textlink="">
      <xdr:nvSpPr>
        <xdr:cNvPr id="595" name="テキスト ボックス 594"/>
        <xdr:cNvSpPr txBox="1"/>
      </xdr:nvSpPr>
      <xdr:spPr>
        <a:xfrm>
          <a:off x="13436111" y="98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115043</xdr:rowOff>
    </xdr:from>
    <xdr:to>
      <xdr:col>18</xdr:col>
      <xdr:colOff>492125</xdr:colOff>
      <xdr:row>57</xdr:row>
      <xdr:rowOff>45193</xdr:rowOff>
    </xdr:to>
    <xdr:sp macro="" textlink="">
      <xdr:nvSpPr>
        <xdr:cNvPr id="596" name="円/楕円 595"/>
        <xdr:cNvSpPr/>
      </xdr:nvSpPr>
      <xdr:spPr>
        <a:xfrm>
          <a:off x="12763500" y="97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36320</xdr:rowOff>
    </xdr:from>
    <xdr:ext cx="534377" cy="259045"/>
    <xdr:sp macro="" textlink="">
      <xdr:nvSpPr>
        <xdr:cNvPr id="597" name="テキスト ボックス 596"/>
        <xdr:cNvSpPr txBox="1"/>
      </xdr:nvSpPr>
      <xdr:spPr>
        <a:xfrm>
          <a:off x="12547111" y="98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34392</xdr:rowOff>
    </xdr:from>
    <xdr:to>
      <xdr:col>23</xdr:col>
      <xdr:colOff>517525</xdr:colOff>
      <xdr:row>79</xdr:row>
      <xdr:rowOff>44076</xdr:rowOff>
    </xdr:to>
    <xdr:cxnSp macro="">
      <xdr:nvCxnSpPr>
        <xdr:cNvPr id="626" name="直線コネクタ 625"/>
        <xdr:cNvCxnSpPr/>
      </xdr:nvCxnSpPr>
      <xdr:spPr>
        <a:xfrm>
          <a:off x="15481300" y="13578942"/>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73436</xdr:rowOff>
    </xdr:from>
    <xdr:to>
      <xdr:col>22</xdr:col>
      <xdr:colOff>365125</xdr:colOff>
      <xdr:row>79</xdr:row>
      <xdr:rowOff>34392</xdr:rowOff>
    </xdr:to>
    <xdr:cxnSp macro="">
      <xdr:nvCxnSpPr>
        <xdr:cNvPr id="629" name="直線コネクタ 628"/>
        <xdr:cNvCxnSpPr/>
      </xdr:nvCxnSpPr>
      <xdr:spPr>
        <a:xfrm>
          <a:off x="14592300" y="13446536"/>
          <a:ext cx="889000" cy="1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73436</xdr:rowOff>
    </xdr:from>
    <xdr:to>
      <xdr:col>21</xdr:col>
      <xdr:colOff>161925</xdr:colOff>
      <xdr:row>79</xdr:row>
      <xdr:rowOff>40435</xdr:rowOff>
    </xdr:to>
    <xdr:cxnSp macro="">
      <xdr:nvCxnSpPr>
        <xdr:cNvPr id="632" name="直線コネクタ 631"/>
        <xdr:cNvCxnSpPr/>
      </xdr:nvCxnSpPr>
      <xdr:spPr>
        <a:xfrm flipV="1">
          <a:off x="13703300" y="13446536"/>
          <a:ext cx="889000" cy="1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40435</xdr:rowOff>
    </xdr:from>
    <xdr:to>
      <xdr:col>19</xdr:col>
      <xdr:colOff>644525</xdr:colOff>
      <xdr:row>79</xdr:row>
      <xdr:rowOff>44137</xdr:rowOff>
    </xdr:to>
    <xdr:cxnSp macro="">
      <xdr:nvCxnSpPr>
        <xdr:cNvPr id="635" name="直線コネクタ 634"/>
        <xdr:cNvCxnSpPr/>
      </xdr:nvCxnSpPr>
      <xdr:spPr>
        <a:xfrm flipV="1">
          <a:off x="12814300" y="13584985"/>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164726</xdr:rowOff>
    </xdr:from>
    <xdr:to>
      <xdr:col>23</xdr:col>
      <xdr:colOff>568325</xdr:colOff>
      <xdr:row>79</xdr:row>
      <xdr:rowOff>94876</xdr:rowOff>
    </xdr:to>
    <xdr:sp macro="" textlink="">
      <xdr:nvSpPr>
        <xdr:cNvPr id="645" name="円/楕円 644"/>
        <xdr:cNvSpPr/>
      </xdr:nvSpPr>
      <xdr:spPr>
        <a:xfrm>
          <a:off x="16268700" y="135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79653</xdr:rowOff>
    </xdr:from>
    <xdr:ext cx="313932" cy="259045"/>
    <xdr:sp macro="" textlink="">
      <xdr:nvSpPr>
        <xdr:cNvPr id="646" name="災害復旧費該当値テキスト"/>
        <xdr:cNvSpPr txBox="1"/>
      </xdr:nvSpPr>
      <xdr:spPr>
        <a:xfrm>
          <a:off x="16370300" y="13452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155042</xdr:rowOff>
    </xdr:from>
    <xdr:to>
      <xdr:col>22</xdr:col>
      <xdr:colOff>415925</xdr:colOff>
      <xdr:row>79</xdr:row>
      <xdr:rowOff>85192</xdr:rowOff>
    </xdr:to>
    <xdr:sp macro="" textlink="">
      <xdr:nvSpPr>
        <xdr:cNvPr id="647" name="円/楕円 646"/>
        <xdr:cNvSpPr/>
      </xdr:nvSpPr>
      <xdr:spPr>
        <a:xfrm>
          <a:off x="15430500" y="135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76319</xdr:rowOff>
    </xdr:from>
    <xdr:ext cx="469744" cy="259045"/>
    <xdr:sp macro="" textlink="">
      <xdr:nvSpPr>
        <xdr:cNvPr id="648" name="テキスト ボックス 647"/>
        <xdr:cNvSpPr txBox="1"/>
      </xdr:nvSpPr>
      <xdr:spPr>
        <a:xfrm>
          <a:off x="15246427" y="136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22636</xdr:rowOff>
    </xdr:from>
    <xdr:to>
      <xdr:col>21</xdr:col>
      <xdr:colOff>212725</xdr:colOff>
      <xdr:row>78</xdr:row>
      <xdr:rowOff>124236</xdr:rowOff>
    </xdr:to>
    <xdr:sp macro="" textlink="">
      <xdr:nvSpPr>
        <xdr:cNvPr id="649" name="円/楕円 648"/>
        <xdr:cNvSpPr/>
      </xdr:nvSpPr>
      <xdr:spPr>
        <a:xfrm>
          <a:off x="14541500" y="133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140763</xdr:rowOff>
    </xdr:from>
    <xdr:ext cx="534377" cy="259045"/>
    <xdr:sp macro="" textlink="">
      <xdr:nvSpPr>
        <xdr:cNvPr id="650" name="テキスト ボックス 649"/>
        <xdr:cNvSpPr txBox="1"/>
      </xdr:nvSpPr>
      <xdr:spPr>
        <a:xfrm>
          <a:off x="14325111" y="131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161085</xdr:rowOff>
    </xdr:from>
    <xdr:to>
      <xdr:col>20</xdr:col>
      <xdr:colOff>9525</xdr:colOff>
      <xdr:row>79</xdr:row>
      <xdr:rowOff>91235</xdr:rowOff>
    </xdr:to>
    <xdr:sp macro="" textlink="">
      <xdr:nvSpPr>
        <xdr:cNvPr id="651" name="円/楕円 650"/>
        <xdr:cNvSpPr/>
      </xdr:nvSpPr>
      <xdr:spPr>
        <a:xfrm>
          <a:off x="13652500" y="135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82362</xdr:rowOff>
    </xdr:from>
    <xdr:ext cx="378565" cy="259045"/>
    <xdr:sp macro="" textlink="">
      <xdr:nvSpPr>
        <xdr:cNvPr id="652" name="テキスト ボックス 651"/>
        <xdr:cNvSpPr txBox="1"/>
      </xdr:nvSpPr>
      <xdr:spPr>
        <a:xfrm>
          <a:off x="13514017" y="13626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164787</xdr:rowOff>
    </xdr:from>
    <xdr:to>
      <xdr:col>18</xdr:col>
      <xdr:colOff>492125</xdr:colOff>
      <xdr:row>79</xdr:row>
      <xdr:rowOff>94937</xdr:rowOff>
    </xdr:to>
    <xdr:sp macro="" textlink="">
      <xdr:nvSpPr>
        <xdr:cNvPr id="653" name="円/楕円 652"/>
        <xdr:cNvSpPr/>
      </xdr:nvSpPr>
      <xdr:spPr>
        <a:xfrm>
          <a:off x="12763500" y="13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86064</xdr:rowOff>
    </xdr:from>
    <xdr:ext cx="313932" cy="259045"/>
    <xdr:sp macro="" textlink="">
      <xdr:nvSpPr>
        <xdr:cNvPr id="654" name="テキスト ボックス 653"/>
        <xdr:cNvSpPr txBox="1"/>
      </xdr:nvSpPr>
      <xdr:spPr>
        <a:xfrm>
          <a:off x="12657333" y="13630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24541</xdr:rowOff>
    </xdr:from>
    <xdr:to>
      <xdr:col>23</xdr:col>
      <xdr:colOff>517525</xdr:colOff>
      <xdr:row>96</xdr:row>
      <xdr:rowOff>60947</xdr:rowOff>
    </xdr:to>
    <xdr:cxnSp macro="">
      <xdr:nvCxnSpPr>
        <xdr:cNvPr id="681" name="直線コネクタ 680"/>
        <xdr:cNvCxnSpPr/>
      </xdr:nvCxnSpPr>
      <xdr:spPr>
        <a:xfrm flipV="1">
          <a:off x="15481300" y="16483741"/>
          <a:ext cx="8382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181</xdr:rowOff>
    </xdr:from>
    <xdr:to>
      <xdr:col>22</xdr:col>
      <xdr:colOff>365125</xdr:colOff>
      <xdr:row>96</xdr:row>
      <xdr:rowOff>60947</xdr:rowOff>
    </xdr:to>
    <xdr:cxnSp macro="">
      <xdr:nvCxnSpPr>
        <xdr:cNvPr id="684" name="直線コネクタ 683"/>
        <xdr:cNvCxnSpPr/>
      </xdr:nvCxnSpPr>
      <xdr:spPr>
        <a:xfrm>
          <a:off x="14592300" y="16459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181</xdr:rowOff>
    </xdr:from>
    <xdr:to>
      <xdr:col>21</xdr:col>
      <xdr:colOff>161925</xdr:colOff>
      <xdr:row>96</xdr:row>
      <xdr:rowOff>13951</xdr:rowOff>
    </xdr:to>
    <xdr:cxnSp macro="">
      <xdr:nvCxnSpPr>
        <xdr:cNvPr id="687" name="直線コネクタ 686"/>
        <xdr:cNvCxnSpPr/>
      </xdr:nvCxnSpPr>
      <xdr:spPr>
        <a:xfrm flipV="1">
          <a:off x="13703300" y="16459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1634</xdr:rowOff>
    </xdr:from>
    <xdr:to>
      <xdr:col>19</xdr:col>
      <xdr:colOff>644525</xdr:colOff>
      <xdr:row>96</xdr:row>
      <xdr:rowOff>13951</xdr:rowOff>
    </xdr:to>
    <xdr:cxnSp macro="">
      <xdr:nvCxnSpPr>
        <xdr:cNvPr id="690" name="直線コネクタ 689"/>
        <xdr:cNvCxnSpPr/>
      </xdr:nvCxnSpPr>
      <xdr:spPr>
        <a:xfrm>
          <a:off x="12814300" y="1646083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145191</xdr:rowOff>
    </xdr:from>
    <xdr:to>
      <xdr:col>23</xdr:col>
      <xdr:colOff>568325</xdr:colOff>
      <xdr:row>96</xdr:row>
      <xdr:rowOff>75341</xdr:rowOff>
    </xdr:to>
    <xdr:sp macro="" textlink="">
      <xdr:nvSpPr>
        <xdr:cNvPr id="700" name="円/楕円 699"/>
        <xdr:cNvSpPr/>
      </xdr:nvSpPr>
      <xdr:spPr>
        <a:xfrm>
          <a:off x="16268700" y="16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123618</xdr:rowOff>
    </xdr:from>
    <xdr:ext cx="599010" cy="259045"/>
    <xdr:sp macro="" textlink="">
      <xdr:nvSpPr>
        <xdr:cNvPr id="701" name="公債費該当値テキスト"/>
        <xdr:cNvSpPr txBox="1"/>
      </xdr:nvSpPr>
      <xdr:spPr>
        <a:xfrm>
          <a:off x="16370300" y="1641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10147</xdr:rowOff>
    </xdr:from>
    <xdr:to>
      <xdr:col>22</xdr:col>
      <xdr:colOff>415925</xdr:colOff>
      <xdr:row>96</xdr:row>
      <xdr:rowOff>111747</xdr:rowOff>
    </xdr:to>
    <xdr:sp macro="" textlink="">
      <xdr:nvSpPr>
        <xdr:cNvPr id="702" name="円/楕円 701"/>
        <xdr:cNvSpPr/>
      </xdr:nvSpPr>
      <xdr:spPr>
        <a:xfrm>
          <a:off x="15430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102874</xdr:rowOff>
    </xdr:from>
    <xdr:ext cx="534377" cy="259045"/>
    <xdr:sp macro="" textlink="">
      <xdr:nvSpPr>
        <xdr:cNvPr id="703" name="テキスト ボックス 702"/>
        <xdr:cNvSpPr txBox="1"/>
      </xdr:nvSpPr>
      <xdr:spPr>
        <a:xfrm>
          <a:off x="15214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120831</xdr:rowOff>
    </xdr:from>
    <xdr:to>
      <xdr:col>21</xdr:col>
      <xdr:colOff>212725</xdr:colOff>
      <xdr:row>96</xdr:row>
      <xdr:rowOff>50981</xdr:rowOff>
    </xdr:to>
    <xdr:sp macro="" textlink="">
      <xdr:nvSpPr>
        <xdr:cNvPr id="704" name="円/楕円 703"/>
        <xdr:cNvSpPr/>
      </xdr:nvSpPr>
      <xdr:spPr>
        <a:xfrm>
          <a:off x="14541500" y="164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42108</xdr:rowOff>
    </xdr:from>
    <xdr:ext cx="599010" cy="259045"/>
    <xdr:sp macro="" textlink="">
      <xdr:nvSpPr>
        <xdr:cNvPr id="705" name="テキスト ボックス 704"/>
        <xdr:cNvSpPr txBox="1"/>
      </xdr:nvSpPr>
      <xdr:spPr>
        <a:xfrm>
          <a:off x="14292794" y="165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134601</xdr:rowOff>
    </xdr:from>
    <xdr:to>
      <xdr:col>20</xdr:col>
      <xdr:colOff>9525</xdr:colOff>
      <xdr:row>96</xdr:row>
      <xdr:rowOff>64751</xdr:rowOff>
    </xdr:to>
    <xdr:sp macro="" textlink="">
      <xdr:nvSpPr>
        <xdr:cNvPr id="706" name="円/楕円 705"/>
        <xdr:cNvSpPr/>
      </xdr:nvSpPr>
      <xdr:spPr>
        <a:xfrm>
          <a:off x="13652500" y="164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55878</xdr:rowOff>
    </xdr:from>
    <xdr:ext cx="599010" cy="259045"/>
    <xdr:sp macro="" textlink="">
      <xdr:nvSpPr>
        <xdr:cNvPr id="707" name="テキスト ボックス 706"/>
        <xdr:cNvSpPr txBox="1"/>
      </xdr:nvSpPr>
      <xdr:spPr>
        <a:xfrm>
          <a:off x="13403794" y="1651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122284</xdr:rowOff>
    </xdr:from>
    <xdr:to>
      <xdr:col>18</xdr:col>
      <xdr:colOff>492125</xdr:colOff>
      <xdr:row>96</xdr:row>
      <xdr:rowOff>52434</xdr:rowOff>
    </xdr:to>
    <xdr:sp macro="" textlink="">
      <xdr:nvSpPr>
        <xdr:cNvPr id="708" name="円/楕円 707"/>
        <xdr:cNvSpPr/>
      </xdr:nvSpPr>
      <xdr:spPr>
        <a:xfrm>
          <a:off x="12763500" y="164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43561</xdr:rowOff>
    </xdr:from>
    <xdr:ext cx="599010" cy="259045"/>
    <xdr:sp macro="" textlink="">
      <xdr:nvSpPr>
        <xdr:cNvPr id="709" name="テキスト ボックス 708"/>
        <xdr:cNvSpPr txBox="1"/>
      </xdr:nvSpPr>
      <xdr:spPr>
        <a:xfrm>
          <a:off x="12514794" y="1650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教育費が住民一人当たり</a:t>
          </a:r>
          <a:r>
            <a:rPr kumimoji="1" lang="en-US" altLang="ja-JP" sz="1100">
              <a:solidFill>
                <a:schemeClr val="dk1"/>
              </a:solidFill>
              <a:latin typeface="+mn-lt"/>
              <a:ea typeface="+mn-ea"/>
              <a:cs typeface="+mn-cs"/>
            </a:rPr>
            <a:t>208,478</a:t>
          </a:r>
          <a:r>
            <a:rPr kumimoji="1" lang="ja-JP" altLang="en-US" sz="1100">
              <a:solidFill>
                <a:schemeClr val="dk1"/>
              </a:solidFill>
              <a:latin typeface="+mn-lt"/>
              <a:ea typeface="+mn-ea"/>
              <a:cs typeface="+mn-cs"/>
            </a:rPr>
            <a:t>円となっており、対前年度比で大きく増加している。これは、羽幌小学校の改築事業等の普通建設事業費が増加したことが主な要因となっている。</a:t>
          </a:r>
          <a:endParaRPr 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標準財政規模に対する財政調整基金残高の割合は、年々上昇してきているが、今後は老朽化している公共施設の建替えや産業廃棄物埋立処理場の整備などの大型事業が予定されており、基金の取り崩しを行いながらの財政運営となることから、財政状況の悪化を招くことのないよう可能な限り現水準の維持に努めていきます。</a:t>
          </a:r>
          <a:endParaRPr lang="ja-JP" altLang="en-US"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■全体 </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すべての会計を通じて赤字額はなく、健全な財政状況と言える。</a:t>
          </a:r>
          <a:endParaRPr lang="ja-JP" alt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■個別 </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・一般会計</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一般会計は、毎年黒字で推移している状況にあり、引き続き計画的に事業を行い、健全な財政運営を維持していきます。</a:t>
          </a:r>
          <a:endParaRPr lang="ja-JP" alt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・水道事業会計</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水道事業会計は一般会計に依存しない独立採算制の事業である。繰上償還による利息軽減や各種の経費削減努力により黒字額を維持している状況にあります。 </a:t>
          </a:r>
          <a:endParaRPr lang="ja-JP" alt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・その他の会計</a:t>
          </a:r>
          <a:endParaRPr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一般会計及び水道事業会計以外の会計は、毎年黒字で推移しているもの の、これは繰入金による補てんであるため、今後は、一般会計からの繰入 を可能な限り減少できるよう、より一層の経費削減と歳入の確保を図ります。</a:t>
          </a:r>
          <a:endParaRPr lang="ja-JP" altLang="en-US"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7081288</v>
      </c>
      <c r="BO4" s="411"/>
      <c r="BP4" s="411"/>
      <c r="BQ4" s="411"/>
      <c r="BR4" s="411"/>
      <c r="BS4" s="411"/>
      <c r="BT4" s="411"/>
      <c r="BU4" s="412"/>
      <c r="BV4" s="410">
        <v>6347806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5.0999999999999996</v>
      </c>
      <c r="CU4" s="588"/>
      <c r="CV4" s="588"/>
      <c r="CW4" s="588"/>
      <c r="CX4" s="588"/>
      <c r="CY4" s="588"/>
      <c r="CZ4" s="588"/>
      <c r="DA4" s="589"/>
      <c r="DB4" s="587">
        <v>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6861922</v>
      </c>
      <c r="BO5" s="416"/>
      <c r="BP5" s="416"/>
      <c r="BQ5" s="416"/>
      <c r="BR5" s="416"/>
      <c r="BS5" s="416"/>
      <c r="BT5" s="416"/>
      <c r="BU5" s="417"/>
      <c r="BV5" s="415">
        <v>5931654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83.7</v>
      </c>
      <c r="CU5" s="386"/>
      <c r="CV5" s="386"/>
      <c r="CW5" s="386"/>
      <c r="CX5" s="386"/>
      <c r="CY5" s="386"/>
      <c r="CZ5" s="386"/>
      <c r="DA5" s="387"/>
      <c r="DB5" s="385">
        <v>81.3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219366</v>
      </c>
      <c r="BO6" s="416"/>
      <c r="BP6" s="416"/>
      <c r="BQ6" s="416"/>
      <c r="BR6" s="416"/>
      <c r="BS6" s="416"/>
      <c r="BT6" s="416"/>
      <c r="BU6" s="417"/>
      <c r="BV6" s="415">
        <v>416152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v>
      </c>
      <c r="CU6" s="562"/>
      <c r="CV6" s="562"/>
      <c r="CW6" s="562"/>
      <c r="CX6" s="562"/>
      <c r="CY6" s="562"/>
      <c r="CZ6" s="562"/>
      <c r="DA6" s="563"/>
      <c r="DB6" s="561">
        <v>85.5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17339</v>
      </c>
      <c r="BO7" s="416"/>
      <c r="BP7" s="416"/>
      <c r="BQ7" s="416"/>
      <c r="BR7" s="416"/>
      <c r="BS7" s="416"/>
      <c r="BT7" s="416"/>
      <c r="BU7" s="417"/>
      <c r="BV7" s="415">
        <v>33430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3925590</v>
      </c>
      <c r="CU7" s="416"/>
      <c r="CV7" s="416"/>
      <c r="CW7" s="416"/>
      <c r="CX7" s="416"/>
      <c r="CY7" s="416"/>
      <c r="CZ7" s="416"/>
      <c r="DA7" s="417"/>
      <c r="DB7" s="415">
        <v>3989487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202027</v>
      </c>
      <c r="BO8" s="416"/>
      <c r="BP8" s="416"/>
      <c r="BQ8" s="416"/>
      <c r="BR8" s="416"/>
      <c r="BS8" s="416"/>
      <c r="BT8" s="416"/>
      <c r="BU8" s="417"/>
      <c r="BV8" s="415">
        <v>382722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7327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-180695</v>
      </c>
      <c r="BO9" s="416"/>
      <c r="BP9" s="416"/>
      <c r="BQ9" s="416"/>
      <c r="BR9" s="416"/>
      <c r="BS9" s="416"/>
      <c r="BT9" s="416"/>
      <c r="BU9" s="417"/>
      <c r="BV9" s="415">
        <v>308531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7964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447</v>
      </c>
      <c r="BO10" s="416"/>
      <c r="BP10" s="416"/>
      <c r="BQ10" s="416"/>
      <c r="BR10" s="416"/>
      <c r="BS10" s="416"/>
      <c r="BT10" s="416"/>
      <c r="BU10" s="417"/>
      <c r="BV10" s="415">
        <v>37441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1000</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7322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7315</v>
      </c>
      <c r="S13" s="517"/>
      <c r="T13" s="517"/>
      <c r="U13" s="517"/>
      <c r="V13" s="518"/>
      <c r="W13" s="504" t="s">
        <v>125</v>
      </c>
      <c r="X13" s="428"/>
      <c r="Y13" s="428"/>
      <c r="Z13" s="428"/>
      <c r="AA13" s="428"/>
      <c r="AB13" s="429"/>
      <c r="AC13" s="391">
        <v>661</v>
      </c>
      <c r="AD13" s="392"/>
      <c r="AE13" s="392"/>
      <c r="AF13" s="392"/>
      <c r="AG13" s="393"/>
      <c r="AH13" s="391">
        <v>787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-179248</v>
      </c>
      <c r="BO13" s="416"/>
      <c r="BP13" s="416"/>
      <c r="BQ13" s="416"/>
      <c r="BR13" s="416"/>
      <c r="BS13" s="416"/>
      <c r="BT13" s="416"/>
      <c r="BU13" s="417"/>
      <c r="BV13" s="415">
        <v>345972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9.5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7454</v>
      </c>
      <c r="S14" s="517"/>
      <c r="T14" s="517"/>
      <c r="U14" s="517"/>
      <c r="V14" s="518"/>
      <c r="W14" s="519"/>
      <c r="X14" s="431"/>
      <c r="Y14" s="431"/>
      <c r="Z14" s="431"/>
      <c r="AA14" s="431"/>
      <c r="AB14" s="432"/>
      <c r="AC14" s="509">
        <v>19.899999999999999</v>
      </c>
      <c r="AD14" s="510"/>
      <c r="AE14" s="510"/>
      <c r="AF14" s="510"/>
      <c r="AG14" s="511"/>
      <c r="AH14" s="509">
        <v>21.2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2.9</v>
      </c>
      <c r="CU14" s="488"/>
      <c r="CV14" s="488"/>
      <c r="CW14" s="488"/>
      <c r="CX14" s="488"/>
      <c r="CY14" s="488"/>
      <c r="CZ14" s="488"/>
      <c r="DA14" s="489"/>
      <c r="DB14" s="520">
        <v>4.5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7447</v>
      </c>
      <c r="S15" s="517"/>
      <c r="T15" s="517"/>
      <c r="U15" s="517"/>
      <c r="V15" s="518"/>
      <c r="W15" s="504" t="s">
        <v>132</v>
      </c>
      <c r="X15" s="428"/>
      <c r="Y15" s="428"/>
      <c r="Z15" s="428"/>
      <c r="AA15" s="428"/>
      <c r="AB15" s="429"/>
      <c r="AC15" s="391">
        <v>470</v>
      </c>
      <c r="AD15" s="392"/>
      <c r="AE15" s="392"/>
      <c r="AF15" s="392"/>
      <c r="AG15" s="393"/>
      <c r="AH15" s="391">
        <v>522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712315</v>
      </c>
      <c r="BO15" s="411"/>
      <c r="BP15" s="411"/>
      <c r="BQ15" s="411"/>
      <c r="BR15" s="411"/>
      <c r="BS15" s="411"/>
      <c r="BT15" s="411"/>
      <c r="BU15" s="412"/>
      <c r="BV15" s="410">
        <v>698748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14.2</v>
      </c>
      <c r="AD16" s="510"/>
      <c r="AE16" s="510"/>
      <c r="AF16" s="510"/>
      <c r="AG16" s="511"/>
      <c r="AH16" s="509">
        <v>14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3602853</v>
      </c>
      <c r="BO16" s="416"/>
      <c r="BP16" s="416"/>
      <c r="BQ16" s="416"/>
      <c r="BR16" s="416"/>
      <c r="BS16" s="416"/>
      <c r="BT16" s="416"/>
      <c r="BU16" s="417"/>
      <c r="BV16" s="415">
        <v>3619681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2185</v>
      </c>
      <c r="AD17" s="392"/>
      <c r="AE17" s="392"/>
      <c r="AF17" s="392"/>
      <c r="AG17" s="393"/>
      <c r="AH17" s="391">
        <v>2410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887655</v>
      </c>
      <c r="BO17" s="416"/>
      <c r="BP17" s="416"/>
      <c r="BQ17" s="416"/>
      <c r="BR17" s="416"/>
      <c r="BS17" s="416"/>
      <c r="BT17" s="416"/>
      <c r="BU17" s="417"/>
      <c r="BV17" s="415">
        <v>871769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472.65</v>
      </c>
      <c r="M18" s="480"/>
      <c r="N18" s="480"/>
      <c r="O18" s="480"/>
      <c r="P18" s="480"/>
      <c r="Q18" s="480"/>
      <c r="R18" s="481"/>
      <c r="S18" s="481"/>
      <c r="T18" s="481"/>
      <c r="U18" s="481"/>
      <c r="V18" s="482"/>
      <c r="W18" s="496"/>
      <c r="X18" s="497"/>
      <c r="Y18" s="497"/>
      <c r="Z18" s="497"/>
      <c r="AA18" s="497"/>
      <c r="AB18" s="505"/>
      <c r="AC18" s="379">
        <v>65.900000000000006</v>
      </c>
      <c r="AD18" s="380"/>
      <c r="AE18" s="380"/>
      <c r="AF18" s="380"/>
      <c r="AG18" s="483"/>
      <c r="AH18" s="379">
        <v>64.8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3311998</v>
      </c>
      <c r="BO18" s="416"/>
      <c r="BP18" s="416"/>
      <c r="BQ18" s="416"/>
      <c r="BR18" s="416"/>
      <c r="BS18" s="416"/>
      <c r="BT18" s="416"/>
      <c r="BU18" s="417"/>
      <c r="BV18" s="415">
        <v>3281080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4359180</v>
      </c>
      <c r="BO19" s="416"/>
      <c r="BP19" s="416"/>
      <c r="BQ19" s="416"/>
      <c r="BR19" s="416"/>
      <c r="BS19" s="416"/>
      <c r="BT19" s="416"/>
      <c r="BU19" s="417"/>
      <c r="BV19" s="415">
        <v>4434373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3367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6463053</v>
      </c>
      <c r="BO23" s="416"/>
      <c r="BP23" s="416"/>
      <c r="BQ23" s="416"/>
      <c r="BR23" s="416"/>
      <c r="BS23" s="416"/>
      <c r="BT23" s="416"/>
      <c r="BU23" s="417"/>
      <c r="BV23" s="415">
        <v>6100293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7740</v>
      </c>
      <c r="R24" s="392"/>
      <c r="S24" s="392"/>
      <c r="T24" s="392"/>
      <c r="U24" s="392"/>
      <c r="V24" s="393"/>
      <c r="W24" s="457"/>
      <c r="X24" s="448"/>
      <c r="Y24" s="449"/>
      <c r="Z24" s="388" t="s">
        <v>155</v>
      </c>
      <c r="AA24" s="389"/>
      <c r="AB24" s="389"/>
      <c r="AC24" s="389"/>
      <c r="AD24" s="389"/>
      <c r="AE24" s="389"/>
      <c r="AF24" s="389"/>
      <c r="AG24" s="390"/>
      <c r="AH24" s="391">
        <v>113</v>
      </c>
      <c r="AI24" s="392"/>
      <c r="AJ24" s="392"/>
      <c r="AK24" s="392"/>
      <c r="AL24" s="393"/>
      <c r="AM24" s="391">
        <v>322615</v>
      </c>
      <c r="AN24" s="392"/>
      <c r="AO24" s="392"/>
      <c r="AP24" s="392"/>
      <c r="AQ24" s="392"/>
      <c r="AR24" s="393"/>
      <c r="AS24" s="391">
        <v>2855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5899125</v>
      </c>
      <c r="BO24" s="416"/>
      <c r="BP24" s="416"/>
      <c r="BQ24" s="416"/>
      <c r="BR24" s="416"/>
      <c r="BS24" s="416"/>
      <c r="BT24" s="416"/>
      <c r="BU24" s="417"/>
      <c r="BV24" s="415">
        <v>5502827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6370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81161</v>
      </c>
      <c r="BO25" s="411"/>
      <c r="BP25" s="411"/>
      <c r="BQ25" s="411"/>
      <c r="BR25" s="411"/>
      <c r="BS25" s="411"/>
      <c r="BT25" s="411"/>
      <c r="BU25" s="412"/>
      <c r="BV25" s="410">
        <v>91342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5810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7686</v>
      </c>
      <c r="AN26" s="392"/>
      <c r="AO26" s="392"/>
      <c r="AP26" s="392"/>
      <c r="AQ26" s="392"/>
      <c r="AR26" s="393"/>
      <c r="AS26" s="391">
        <v>2562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2475</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2025</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1622100</v>
      </c>
      <c r="BO28" s="411"/>
      <c r="BP28" s="411"/>
      <c r="BQ28" s="411"/>
      <c r="BR28" s="411"/>
      <c r="BS28" s="411"/>
      <c r="BT28" s="411"/>
      <c r="BU28" s="412"/>
      <c r="BV28" s="410">
        <v>1471653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9</v>
      </c>
      <c r="M29" s="392"/>
      <c r="N29" s="392"/>
      <c r="O29" s="392"/>
      <c r="P29" s="393"/>
      <c r="Q29" s="391">
        <v>1800</v>
      </c>
      <c r="R29" s="392"/>
      <c r="S29" s="392"/>
      <c r="T29" s="392"/>
      <c r="U29" s="392"/>
      <c r="V29" s="393"/>
      <c r="W29" s="458"/>
      <c r="X29" s="459"/>
      <c r="Y29" s="460"/>
      <c r="Z29" s="388" t="s">
        <v>171</v>
      </c>
      <c r="AA29" s="389"/>
      <c r="AB29" s="389"/>
      <c r="AC29" s="389"/>
      <c r="AD29" s="389"/>
      <c r="AE29" s="389"/>
      <c r="AF29" s="389"/>
      <c r="AG29" s="390"/>
      <c r="AH29" s="391">
        <v>113</v>
      </c>
      <c r="AI29" s="392"/>
      <c r="AJ29" s="392"/>
      <c r="AK29" s="392"/>
      <c r="AL29" s="393"/>
      <c r="AM29" s="391">
        <v>322615</v>
      </c>
      <c r="AN29" s="392"/>
      <c r="AO29" s="392"/>
      <c r="AP29" s="392"/>
      <c r="AQ29" s="392"/>
      <c r="AR29" s="393"/>
      <c r="AS29" s="391">
        <v>2855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677196</v>
      </c>
      <c r="BO29" s="416"/>
      <c r="BP29" s="416"/>
      <c r="BQ29" s="416"/>
      <c r="BR29" s="416"/>
      <c r="BS29" s="416"/>
      <c r="BT29" s="416"/>
      <c r="BU29" s="417"/>
      <c r="BV29" s="415">
        <v>527196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1150289</v>
      </c>
      <c r="BO30" s="419"/>
      <c r="BP30" s="419"/>
      <c r="BQ30" s="419"/>
      <c r="BR30" s="419"/>
      <c r="BS30" s="419"/>
      <c r="BT30" s="419"/>
      <c r="BU30" s="420"/>
      <c r="BV30" s="418">
        <v>1257032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羽幌町外２町村衛生施設組合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ハートタウンはぼろ</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北留萌消防組合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港湾上屋事業特別会計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34" zoomScaleSheetLayoutView="100" workbookViewId="0">
      <selection activeCell="AC74" sqref="AC7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6.52</v>
      </c>
      <c r="G34" s="33">
        <v>7.17</v>
      </c>
      <c r="H34" s="33">
        <v>7.93</v>
      </c>
      <c r="I34" s="33">
        <v>8.69</v>
      </c>
      <c r="J34" s="34">
        <v>9.31</v>
      </c>
      <c r="K34" s="22"/>
      <c r="L34" s="22"/>
      <c r="M34" s="22"/>
      <c r="N34" s="22"/>
      <c r="O34" s="22"/>
      <c r="P34" s="22"/>
    </row>
    <row r="35" spans="1:16" ht="39" customHeight="1">
      <c r="A35" s="22"/>
      <c r="B35" s="35"/>
      <c r="C35" s="1178" t="s">
        <v>527</v>
      </c>
      <c r="D35" s="1179"/>
      <c r="E35" s="1180"/>
      <c r="F35" s="36">
        <v>2.58</v>
      </c>
      <c r="G35" s="37">
        <v>5.18</v>
      </c>
      <c r="H35" s="37">
        <v>1.86</v>
      </c>
      <c r="I35" s="37">
        <v>9.59</v>
      </c>
      <c r="J35" s="38">
        <v>5.14</v>
      </c>
      <c r="K35" s="22"/>
      <c r="L35" s="22"/>
      <c r="M35" s="22"/>
      <c r="N35" s="22"/>
      <c r="O35" s="22"/>
      <c r="P35" s="22"/>
    </row>
    <row r="36" spans="1:16" ht="39" customHeight="1">
      <c r="A36" s="22"/>
      <c r="B36" s="35"/>
      <c r="C36" s="1178" t="s">
        <v>528</v>
      </c>
      <c r="D36" s="1179"/>
      <c r="E36" s="1180"/>
      <c r="F36" s="36">
        <v>0</v>
      </c>
      <c r="G36" s="37">
        <v>0</v>
      </c>
      <c r="H36" s="37">
        <v>0.27</v>
      </c>
      <c r="I36" s="37">
        <v>0.74</v>
      </c>
      <c r="J36" s="38">
        <v>1.21</v>
      </c>
      <c r="K36" s="22"/>
      <c r="L36" s="22"/>
      <c r="M36" s="22"/>
      <c r="N36" s="22"/>
      <c r="O36" s="22"/>
      <c r="P36" s="22"/>
    </row>
    <row r="37" spans="1:16" ht="39" customHeight="1">
      <c r="A37" s="22"/>
      <c r="B37" s="35"/>
      <c r="C37" s="1178" t="s">
        <v>529</v>
      </c>
      <c r="D37" s="1179"/>
      <c r="E37" s="1180"/>
      <c r="F37" s="36">
        <v>0.06</v>
      </c>
      <c r="G37" s="37">
        <v>0.04</v>
      </c>
      <c r="H37" s="37">
        <v>0.06</v>
      </c>
      <c r="I37" s="37">
        <v>0.05</v>
      </c>
      <c r="J37" s="38">
        <v>0.38</v>
      </c>
      <c r="K37" s="22"/>
      <c r="L37" s="22"/>
      <c r="M37" s="22"/>
      <c r="N37" s="22"/>
      <c r="O37" s="22"/>
      <c r="P37" s="22"/>
    </row>
    <row r="38" spans="1:16" ht="39" customHeight="1">
      <c r="A38" s="22"/>
      <c r="B38" s="35"/>
      <c r="C38" s="1178" t="s">
        <v>530</v>
      </c>
      <c r="D38" s="1179"/>
      <c r="E38" s="1180"/>
      <c r="F38" s="36">
        <v>0.01</v>
      </c>
      <c r="G38" s="37">
        <v>0</v>
      </c>
      <c r="H38" s="37">
        <v>0</v>
      </c>
      <c r="I38" s="37">
        <v>0</v>
      </c>
      <c r="J38" s="38">
        <v>0</v>
      </c>
      <c r="K38" s="22"/>
      <c r="L38" s="22"/>
      <c r="M38" s="22"/>
      <c r="N38" s="22"/>
      <c r="O38" s="22"/>
      <c r="P38" s="22"/>
    </row>
    <row r="39" spans="1:16" ht="39" customHeight="1">
      <c r="A39" s="22"/>
      <c r="B39" s="35"/>
      <c r="C39" s="1178" t="s">
        <v>531</v>
      </c>
      <c r="D39" s="1179"/>
      <c r="E39" s="1180"/>
      <c r="F39" s="36">
        <v>0</v>
      </c>
      <c r="G39" s="37">
        <v>0</v>
      </c>
      <c r="H39" s="37">
        <v>0</v>
      </c>
      <c r="I39" s="37">
        <v>0</v>
      </c>
      <c r="J39" s="38">
        <v>0</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0.14000000000000001</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31" zoomScaleSheetLayoutView="55" workbookViewId="0">
      <selection activeCell="AC74" sqref="AC7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818</v>
      </c>
      <c r="L45" s="60">
        <v>791</v>
      </c>
      <c r="M45" s="60">
        <v>772</v>
      </c>
      <c r="N45" s="60">
        <v>687</v>
      </c>
      <c r="O45" s="61">
        <v>732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283</v>
      </c>
      <c r="L48" s="64">
        <v>318</v>
      </c>
      <c r="M48" s="64">
        <v>301</v>
      </c>
      <c r="N48" s="64">
        <v>281</v>
      </c>
      <c r="O48" s="65">
        <v>308</v>
      </c>
      <c r="P48" s="48"/>
      <c r="Q48" s="48"/>
      <c r="R48" s="48"/>
      <c r="S48" s="48"/>
      <c r="T48" s="48"/>
      <c r="U48" s="48"/>
    </row>
    <row r="49" spans="1:21" ht="30.75" customHeight="1">
      <c r="A49" s="48"/>
      <c r="B49" s="1196"/>
      <c r="C49" s="1197"/>
      <c r="D49" s="62"/>
      <c r="E49" s="1188" t="s">
        <v>16</v>
      </c>
      <c r="F49" s="1188"/>
      <c r="G49" s="1188"/>
      <c r="H49" s="1188"/>
      <c r="I49" s="1188"/>
      <c r="J49" s="1189"/>
      <c r="K49" s="63">
        <v>135</v>
      </c>
      <c r="L49" s="64">
        <v>125</v>
      </c>
      <c r="M49" s="64">
        <v>130</v>
      </c>
      <c r="N49" s="64">
        <v>130</v>
      </c>
      <c r="O49" s="65">
        <v>128</v>
      </c>
      <c r="P49" s="48"/>
      <c r="Q49" s="48"/>
      <c r="R49" s="48"/>
      <c r="S49" s="48"/>
      <c r="T49" s="48"/>
      <c r="U49" s="48"/>
    </row>
    <row r="50" spans="1:21" ht="30.75" customHeight="1">
      <c r="A50" s="48"/>
      <c r="B50" s="1196"/>
      <c r="C50" s="1197"/>
      <c r="D50" s="62"/>
      <c r="E50" s="1188" t="s">
        <v>17</v>
      </c>
      <c r="F50" s="1188"/>
      <c r="G50" s="1188"/>
      <c r="H50" s="1188"/>
      <c r="I50" s="1188"/>
      <c r="J50" s="1189"/>
      <c r="K50" s="63">
        <v>4</v>
      </c>
      <c r="L50" s="64">
        <v>5</v>
      </c>
      <c r="M50" s="64">
        <v>7</v>
      </c>
      <c r="N50" s="64">
        <v>7</v>
      </c>
      <c r="O50" s="65">
        <v>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864</v>
      </c>
      <c r="L52" s="64">
        <v>911</v>
      </c>
      <c r="M52" s="64">
        <v>911</v>
      </c>
      <c r="N52" s="64">
        <v>820</v>
      </c>
      <c r="O52" s="65">
        <v>826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376</v>
      </c>
      <c r="L53" s="69">
        <v>328</v>
      </c>
      <c r="M53" s="69">
        <v>299</v>
      </c>
      <c r="N53" s="69">
        <v>285</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D28" zoomScaleSheetLayoutView="100" workbookViewId="0">
      <selection activeCell="AC74" sqref="AC7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6274</v>
      </c>
      <c r="J41" s="83">
        <v>6069</v>
      </c>
      <c r="K41" s="83">
        <v>6002</v>
      </c>
      <c r="L41" s="83">
        <v>6100</v>
      </c>
      <c r="M41" s="84">
        <v>6463</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2771</v>
      </c>
      <c r="J43" s="87">
        <v>2518</v>
      </c>
      <c r="K43" s="87">
        <v>2336</v>
      </c>
      <c r="L43" s="87">
        <v>3004</v>
      </c>
      <c r="M43" s="88">
        <v>2771</v>
      </c>
    </row>
    <row r="44" spans="2:13" ht="27.75" customHeight="1">
      <c r="B44" s="1204"/>
      <c r="C44" s="1205"/>
      <c r="D44" s="85"/>
      <c r="E44" s="1208" t="s">
        <v>28</v>
      </c>
      <c r="F44" s="1208"/>
      <c r="G44" s="1208"/>
      <c r="H44" s="1209"/>
      <c r="I44" s="86">
        <v>618</v>
      </c>
      <c r="J44" s="87">
        <v>523</v>
      </c>
      <c r="K44" s="87">
        <v>396</v>
      </c>
      <c r="L44" s="87">
        <v>282</v>
      </c>
      <c r="M44" s="88">
        <v>157</v>
      </c>
    </row>
    <row r="45" spans="2:13" ht="27.75" customHeight="1">
      <c r="B45" s="1204"/>
      <c r="C45" s="1205"/>
      <c r="D45" s="85"/>
      <c r="E45" s="1208" t="s">
        <v>29</v>
      </c>
      <c r="F45" s="1208"/>
      <c r="G45" s="1208"/>
      <c r="H45" s="1209"/>
      <c r="I45" s="86">
        <v>1842</v>
      </c>
      <c r="J45" s="87">
        <v>1785</v>
      </c>
      <c r="K45" s="87">
        <v>1688</v>
      </c>
      <c r="L45" s="87">
        <v>1639</v>
      </c>
      <c r="M45" s="88">
        <v>1632</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3294</v>
      </c>
      <c r="J50" s="87">
        <v>3358</v>
      </c>
      <c r="K50" s="87">
        <v>3403</v>
      </c>
      <c r="L50" s="87">
        <v>3432</v>
      </c>
      <c r="M50" s="88">
        <v>3638</v>
      </c>
    </row>
    <row r="51" spans="2:13" ht="27.75" customHeight="1">
      <c r="B51" s="1204"/>
      <c r="C51" s="1205"/>
      <c r="D51" s="85"/>
      <c r="E51" s="1208" t="s">
        <v>36</v>
      </c>
      <c r="F51" s="1208"/>
      <c r="G51" s="1208"/>
      <c r="H51" s="1209"/>
      <c r="I51" s="86">
        <v>1060</v>
      </c>
      <c r="J51" s="87">
        <v>1035</v>
      </c>
      <c r="K51" s="87">
        <v>970</v>
      </c>
      <c r="L51" s="87">
        <v>918</v>
      </c>
      <c r="M51" s="88">
        <v>740</v>
      </c>
    </row>
    <row r="52" spans="2:13" ht="27.75" customHeight="1">
      <c r="B52" s="1206"/>
      <c r="C52" s="1207"/>
      <c r="D52" s="85"/>
      <c r="E52" s="1208" t="s">
        <v>37</v>
      </c>
      <c r="F52" s="1208"/>
      <c r="G52" s="1208"/>
      <c r="H52" s="1209"/>
      <c r="I52" s="86">
        <v>6976</v>
      </c>
      <c r="J52" s="87">
        <v>6669</v>
      </c>
      <c r="K52" s="87">
        <v>6473</v>
      </c>
      <c r="L52" s="87">
        <v>6528</v>
      </c>
      <c r="M52" s="88">
        <v>6550</v>
      </c>
    </row>
    <row r="53" spans="2:13" ht="27.75" customHeight="1" thickBot="1">
      <c r="B53" s="1210" t="s">
        <v>38</v>
      </c>
      <c r="C53" s="1211"/>
      <c r="D53" s="92"/>
      <c r="E53" s="1212" t="s">
        <v>39</v>
      </c>
      <c r="F53" s="1212"/>
      <c r="G53" s="1212"/>
      <c r="H53" s="1213"/>
      <c r="I53" s="93">
        <v>176</v>
      </c>
      <c r="J53" s="94">
        <v>-166</v>
      </c>
      <c r="K53" s="94">
        <v>-423</v>
      </c>
      <c r="L53" s="94">
        <v>148</v>
      </c>
      <c r="M53" s="95">
        <v>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G7" zoomScaleNormal="100" zoomScaleSheetLayoutView="55" workbookViewId="0">
      <selection activeCell="M17" sqref="M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542</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543</v>
      </c>
      <c r="H51" s="1248"/>
      <c r="I51" s="1253" t="s">
        <v>544</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545</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546</v>
      </c>
      <c r="H55" s="1228"/>
      <c r="I55" s="1233" t="s">
        <v>544</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545</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547</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35" t="s">
        <v>548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549</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543</v>
      </c>
      <c r="H73" s="1248"/>
      <c r="I73" s="1253" t="s">
        <v>544</v>
      </c>
      <c r="J73" s="1253"/>
      <c r="K73" s="1234">
        <v>5.4</v>
      </c>
      <c r="L73" s="1234"/>
      <c r="M73" s="1221"/>
      <c r="N73" s="1221">
        <v>4.5</v>
      </c>
      <c r="O73" s="1221">
        <v>2.9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550</v>
      </c>
      <c r="J75" s="1233"/>
      <c r="K75" s="1225">
        <v>12.2</v>
      </c>
      <c r="L75" s="1225">
        <v>11.4</v>
      </c>
      <c r="M75" s="1225">
        <v>10.4</v>
      </c>
      <c r="N75" s="1225">
        <v>9.5</v>
      </c>
      <c r="O75" s="1225">
        <v>9.8000000000000007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546</v>
      </c>
      <c r="H77" s="1228"/>
      <c r="I77" s="1233" t="s">
        <v>544</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550</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119237</v>
      </c>
      <c r="E3" s="118"/>
      <c r="F3" s="119">
        <v>146641</v>
      </c>
      <c r="G3" s="120"/>
      <c r="H3" s="121"/>
    </row>
    <row r="4" spans="1:8">
      <c r="A4" s="122"/>
      <c r="B4" s="123"/>
      <c r="C4" s="124"/>
      <c r="D4" s="125">
        <v>33997</v>
      </c>
      <c r="E4" s="126"/>
      <c r="F4" s="127">
        <v>68142</v>
      </c>
      <c r="G4" s="128"/>
      <c r="H4" s="129"/>
    </row>
    <row r="5" spans="1:8">
      <c r="A5" s="110" t="s">
        <v>513</v>
      </c>
      <c r="B5" s="115"/>
      <c r="C5" s="116"/>
      <c r="D5" s="117">
        <v>95507</v>
      </c>
      <c r="E5" s="118"/>
      <c r="F5" s="119">
        <v>174587</v>
      </c>
      <c r="G5" s="120"/>
      <c r="H5" s="121"/>
    </row>
    <row r="6" spans="1:8">
      <c r="A6" s="122"/>
      <c r="B6" s="123"/>
      <c r="C6" s="124"/>
      <c r="D6" s="125">
        <v>77699</v>
      </c>
      <c r="E6" s="126"/>
      <c r="F6" s="127">
        <v>79695</v>
      </c>
      <c r="G6" s="128"/>
      <c r="H6" s="129"/>
    </row>
    <row r="7" spans="1:8">
      <c r="A7" s="110" t="s">
        <v>514</v>
      </c>
      <c r="B7" s="115"/>
      <c r="C7" s="116"/>
      <c r="D7" s="117">
        <v>85597</v>
      </c>
      <c r="E7" s="118"/>
      <c r="F7" s="119">
        <v>175675</v>
      </c>
      <c r="G7" s="120"/>
      <c r="H7" s="121"/>
    </row>
    <row r="8" spans="1:8">
      <c r="A8" s="122"/>
      <c r="B8" s="123"/>
      <c r="C8" s="124"/>
      <c r="D8" s="125">
        <v>51346</v>
      </c>
      <c r="E8" s="126"/>
      <c r="F8" s="127">
        <v>87698</v>
      </c>
      <c r="G8" s="128"/>
      <c r="H8" s="129"/>
    </row>
    <row r="9" spans="1:8">
      <c r="A9" s="110" t="s">
        <v>515</v>
      </c>
      <c r="B9" s="115"/>
      <c r="C9" s="116"/>
      <c r="D9" s="117">
        <v>83396</v>
      </c>
      <c r="E9" s="118"/>
      <c r="F9" s="119">
        <v>162193</v>
      </c>
      <c r="G9" s="120"/>
      <c r="H9" s="121"/>
    </row>
    <row r="10" spans="1:8">
      <c r="A10" s="122"/>
      <c r="B10" s="123"/>
      <c r="C10" s="124"/>
      <c r="D10" s="125">
        <v>15634</v>
      </c>
      <c r="E10" s="126"/>
      <c r="F10" s="127">
        <v>79985</v>
      </c>
      <c r="G10" s="128"/>
      <c r="H10" s="129"/>
    </row>
    <row r="11" spans="1:8">
      <c r="A11" s="110" t="s">
        <v>516</v>
      </c>
      <c r="B11" s="115"/>
      <c r="C11" s="116"/>
      <c r="D11" s="117">
        <v>184632</v>
      </c>
      <c r="E11" s="118"/>
      <c r="F11" s="119">
        <v>168868</v>
      </c>
      <c r="G11" s="120"/>
      <c r="H11" s="121"/>
    </row>
    <row r="12" spans="1:8">
      <c r="A12" s="122"/>
      <c r="B12" s="123"/>
      <c r="C12" s="130"/>
      <c r="D12" s="125">
        <v>12578</v>
      </c>
      <c r="E12" s="126"/>
      <c r="F12" s="127">
        <v>79360</v>
      </c>
      <c r="G12" s="128"/>
      <c r="H12" s="129"/>
    </row>
    <row r="13" spans="1:8">
      <c r="A13" s="110"/>
      <c r="B13" s="115"/>
      <c r="C13" s="131"/>
      <c r="D13" s="132">
        <v>113674</v>
      </c>
      <c r="E13" s="133"/>
      <c r="F13" s="134">
        <v>165593</v>
      </c>
      <c r="G13" s="135"/>
      <c r="H13" s="121"/>
    </row>
    <row r="14" spans="1:8">
      <c r="A14" s="122"/>
      <c r="B14" s="123"/>
      <c r="C14" s="124"/>
      <c r="D14" s="125">
        <v>38251</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2.58</v>
      </c>
      <c r="C19" s="136">
        <f>ROUND(VALUE(SUBSTITUTE(実質収支比率等に係る経年分析!G$48,"▲","-")),2)</f>
        <v>5.19</v>
      </c>
      <c r="D19" s="136">
        <f>ROUND(VALUE(SUBSTITUTE(実質収支比率等に係る経年分析!H$48,"▲","-")),2)</f>
        <v>1.87</v>
      </c>
      <c r="E19" s="136">
        <f>ROUND(VALUE(SUBSTITUTE(実質収支比率等に係る経年分析!I$48,"▲","-")),2)</f>
        <v>9.59</v>
      </c>
      <c r="F19" s="136">
        <f>ROUND(VALUE(SUBSTITUTE(実質収支比率等に係る経年分析!J$48,"▲","-")),2)</f>
        <v>5.15</v>
      </c>
    </row>
    <row r="20" spans="1:11">
      <c r="A20" s="136" t="s">
        <v>44</v>
      </c>
      <c r="B20" s="136">
        <f>ROUND(VALUE(SUBSTITUTE(実質収支比率等に係る経年分析!F$47,"▲","-")),2)</f>
        <v>31.28</v>
      </c>
      <c r="C20" s="136">
        <f>ROUND(VALUE(SUBSTITUTE(実質収支比率等に係る経年分析!G$47,"▲","-")),2)</f>
        <v>32.549999999999997</v>
      </c>
      <c r="D20" s="136">
        <f>ROUND(VALUE(SUBSTITUTE(実質収支比率等に係る経年分析!H$47,"▲","-")),2)</f>
        <v>36.090000000000003</v>
      </c>
      <c r="E20" s="136">
        <f>ROUND(VALUE(SUBSTITUTE(実質収支比率等に係る経年分析!I$47,"▲","-")),2)</f>
        <v>36.89</v>
      </c>
      <c r="F20" s="136">
        <f>ROUND(VALUE(SUBSTITUTE(実質収支比率等に係る経年分析!J$47,"▲","-")),2)</f>
        <v>41.32</v>
      </c>
    </row>
    <row r="21" spans="1:11">
      <c r="A21" s="136" t="s">
        <v>45</v>
      </c>
      <c r="B21" s="136">
        <f>IF(ISNUMBER(VALUE(SUBSTITUTE(実質収支比率等に係る経年分析!F$49,"▲","-"))),ROUND(VALUE(SUBSTITUTE(実質収支比率等に係る経年分析!F$49,"▲","-")),2),NA())</f>
        <v>5.01</v>
      </c>
      <c r="C21" s="136">
        <f>IF(ISNUMBER(VALUE(SUBSTITUTE(実質収支比率等に係る経年分析!G$49,"▲","-"))),ROUND(VALUE(SUBSTITUTE(実質収支比率等に係る経年分析!G$49,"▲","-")),2),NA())</f>
        <v>3.93</v>
      </c>
      <c r="D21" s="136">
        <f>IF(ISNUMBER(VALUE(SUBSTITUTE(実質収支比率等に係る経年分析!H$49,"▲","-"))),ROUND(VALUE(SUBSTITUTE(実質収支比率等に係る経年分析!H$49,"▲","-")),2),NA())</f>
        <v>-2.81</v>
      </c>
      <c r="E21" s="136">
        <f>IF(ISNUMBER(VALUE(SUBSTITUTE(実質収支比率等に係る経年分析!I$49,"▲","-"))),ROUND(VALUE(SUBSTITUTE(実質収支比率等に係る経年分析!I$49,"▲","-")),2),NA())</f>
        <v>8.67</v>
      </c>
      <c r="F21" s="136">
        <f>IF(ISNUMBER(VALUE(SUBSTITUTE(実質収支比率等に係る経年分析!J$49,"▲","-"))),ROUND(VALUE(SUBSTITUTE(実質収支比率等に係る経年分析!J$49,"▲","-")),2),NA())</f>
        <v>-4.57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港湾上屋事業特別会計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0.38</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864</v>
      </c>
      <c r="E42" s="138"/>
      <c r="F42" s="138"/>
      <c r="G42" s="138">
        <f>'実質公債費比率（分子）の構造'!L$52</f>
        <v>911</v>
      </c>
      <c r="H42" s="138"/>
      <c r="I42" s="138"/>
      <c r="J42" s="138">
        <f>'実質公債費比率（分子）の構造'!M$52</f>
        <v>911</v>
      </c>
      <c r="K42" s="138"/>
      <c r="L42" s="138"/>
      <c r="M42" s="138">
        <f>'実質公債費比率（分子）の構造'!N$52</f>
        <v>820</v>
      </c>
      <c r="N42" s="138"/>
      <c r="O42" s="138"/>
      <c r="P42" s="138">
        <f>'実質公債費比率（分子）の構造'!O$52</f>
        <v>826</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v>
      </c>
      <c r="C44" s="138"/>
      <c r="D44" s="138"/>
      <c r="E44" s="138">
        <f>'実質公債費比率（分子）の構造'!L$50</f>
        <v>5</v>
      </c>
      <c r="F44" s="138"/>
      <c r="G44" s="138"/>
      <c r="H44" s="138">
        <f>'実質公債費比率（分子）の構造'!M$50</f>
        <v>7</v>
      </c>
      <c r="I44" s="138"/>
      <c r="J44" s="138"/>
      <c r="K44" s="138">
        <f>'実質公債費比率（分子）の構造'!N$50</f>
        <v>7</v>
      </c>
      <c r="L44" s="138"/>
      <c r="M44" s="138"/>
      <c r="N44" s="138">
        <f>'実質公債費比率（分子）の構造'!O$50</f>
        <v>6</v>
      </c>
      <c r="O44" s="138"/>
      <c r="P44" s="138"/>
    </row>
    <row r="45" spans="1:16">
      <c r="A45" s="138" t="s">
        <v>55</v>
      </c>
      <c r="B45" s="138">
        <f>'実質公債費比率（分子）の構造'!K$49</f>
        <v>135</v>
      </c>
      <c r="C45" s="138"/>
      <c r="D45" s="138"/>
      <c r="E45" s="138">
        <f>'実質公債費比率（分子）の構造'!L$49</f>
        <v>125</v>
      </c>
      <c r="F45" s="138"/>
      <c r="G45" s="138"/>
      <c r="H45" s="138">
        <f>'実質公債費比率（分子）の構造'!M$49</f>
        <v>130</v>
      </c>
      <c r="I45" s="138"/>
      <c r="J45" s="138"/>
      <c r="K45" s="138">
        <f>'実質公債費比率（分子）の構造'!N$49</f>
        <v>130</v>
      </c>
      <c r="L45" s="138"/>
      <c r="M45" s="138"/>
      <c r="N45" s="138">
        <f>'実質公債費比率（分子）の構造'!O$49</f>
        <v>128</v>
      </c>
      <c r="O45" s="138"/>
      <c r="P45" s="138"/>
    </row>
    <row r="46" spans="1:16">
      <c r="A46" s="138" t="s">
        <v>56</v>
      </c>
      <c r="B46" s="138">
        <f>'実質公債費比率（分子）の構造'!K$48</f>
        <v>283</v>
      </c>
      <c r="C46" s="138"/>
      <c r="D46" s="138"/>
      <c r="E46" s="138">
        <f>'実質公債費比率（分子）の構造'!L$48</f>
        <v>318</v>
      </c>
      <c r="F46" s="138"/>
      <c r="G46" s="138"/>
      <c r="H46" s="138">
        <f>'実質公債費比率（分子）の構造'!M$48</f>
        <v>301</v>
      </c>
      <c r="I46" s="138"/>
      <c r="J46" s="138"/>
      <c r="K46" s="138">
        <f>'実質公債費比率（分子）の構造'!N$48</f>
        <v>281</v>
      </c>
      <c r="L46" s="138"/>
      <c r="M46" s="138"/>
      <c r="N46" s="138">
        <f>'実質公債費比率（分子）の構造'!O$48</f>
        <v>308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818</v>
      </c>
      <c r="C49" s="138"/>
      <c r="D49" s="138"/>
      <c r="E49" s="138">
        <f>'実質公債費比率（分子）の構造'!L$45</f>
        <v>791</v>
      </c>
      <c r="F49" s="138"/>
      <c r="G49" s="138"/>
      <c r="H49" s="138">
        <f>'実質公債費比率（分子）の構造'!M$45</f>
        <v>772</v>
      </c>
      <c r="I49" s="138"/>
      <c r="J49" s="138"/>
      <c r="K49" s="138">
        <f>'実質公債費比率（分子）の構造'!N$45</f>
        <v>687</v>
      </c>
      <c r="L49" s="138"/>
      <c r="M49" s="138"/>
      <c r="N49" s="138">
        <f>'実質公債費比率（分子）の構造'!O$45</f>
        <v>732</v>
      </c>
      <c r="O49" s="138"/>
      <c r="P49" s="138"/>
    </row>
    <row r="50" spans="1:16">
      <c r="A50" s="138" t="s">
        <v>60</v>
      </c>
      <c r="B50" s="138" t="e">
        <f>NA()</f>
        <v>#N/A</v>
      </c>
      <c r="C50" s="138">
        <f>IF(ISNUMBER('実質公債費比率（分子）の構造'!K$53),'実質公債費比率（分子）の構造'!K$53,NA())</f>
        <v>376</v>
      </c>
      <c r="D50" s="138" t="e">
        <f>NA()</f>
        <v>#N/A</v>
      </c>
      <c r="E50" s="138" t="e">
        <f>NA()</f>
        <v>#N/A</v>
      </c>
      <c r="F50" s="138">
        <f>IF(ISNUMBER('実質公債費比率（分子）の構造'!L$53),'実質公債費比率（分子）の構造'!L$53,NA())</f>
        <v>328</v>
      </c>
      <c r="G50" s="138" t="e">
        <f>NA()</f>
        <v>#N/A</v>
      </c>
      <c r="H50" s="138" t="e">
        <f>NA()</f>
        <v>#N/A</v>
      </c>
      <c r="I50" s="138">
        <f>IF(ISNUMBER('実質公債費比率（分子）の構造'!M$53),'実質公債費比率（分子）の構造'!M$53,NA())</f>
        <v>299</v>
      </c>
      <c r="J50" s="138" t="e">
        <f>NA()</f>
        <v>#N/A</v>
      </c>
      <c r="K50" s="138" t="e">
        <f>NA()</f>
        <v>#N/A</v>
      </c>
      <c r="L50" s="138">
        <f>IF(ISNUMBER('実質公債費比率（分子）の構造'!N$53),'実質公債費比率（分子）の構造'!N$53,NA())</f>
        <v>285</v>
      </c>
      <c r="M50" s="138" t="e">
        <f>NA()</f>
        <v>#N/A</v>
      </c>
      <c r="N50" s="138" t="e">
        <f>NA()</f>
        <v>#N/A</v>
      </c>
      <c r="O50" s="138">
        <f>IF(ISNUMBER('実質公債費比率（分子）の構造'!O$53),'実質公債費比率（分子）の構造'!O$53,NA())</f>
        <v>348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6976</v>
      </c>
      <c r="E56" s="137"/>
      <c r="F56" s="137"/>
      <c r="G56" s="137">
        <f>'将来負担比率（分子）の構造'!J$52</f>
        <v>6669</v>
      </c>
      <c r="H56" s="137"/>
      <c r="I56" s="137"/>
      <c r="J56" s="137">
        <f>'将来負担比率（分子）の構造'!K$52</f>
        <v>6473</v>
      </c>
      <c r="K56" s="137"/>
      <c r="L56" s="137"/>
      <c r="M56" s="137">
        <f>'将来負担比率（分子）の構造'!L$52</f>
        <v>6528</v>
      </c>
      <c r="N56" s="137"/>
      <c r="O56" s="137"/>
      <c r="P56" s="137">
        <f>'将来負担比率（分子）の構造'!M$52</f>
        <v>6550</v>
      </c>
    </row>
    <row r="57" spans="1:16">
      <c r="A57" s="137" t="s">
        <v>36</v>
      </c>
      <c r="B57" s="137"/>
      <c r="C57" s="137"/>
      <c r="D57" s="137">
        <f>'将来負担比率（分子）の構造'!I$51</f>
        <v>1060</v>
      </c>
      <c r="E57" s="137"/>
      <c r="F57" s="137"/>
      <c r="G57" s="137">
        <f>'将来負担比率（分子）の構造'!J$51</f>
        <v>1035</v>
      </c>
      <c r="H57" s="137"/>
      <c r="I57" s="137"/>
      <c r="J57" s="137">
        <f>'将来負担比率（分子）の構造'!K$51</f>
        <v>970</v>
      </c>
      <c r="K57" s="137"/>
      <c r="L57" s="137"/>
      <c r="M57" s="137">
        <f>'将来負担比率（分子）の構造'!L$51</f>
        <v>918</v>
      </c>
      <c r="N57" s="137"/>
      <c r="O57" s="137"/>
      <c r="P57" s="137">
        <f>'将来負担比率（分子）の構造'!M$51</f>
        <v>740</v>
      </c>
    </row>
    <row r="58" spans="1:16">
      <c r="A58" s="137" t="s">
        <v>35</v>
      </c>
      <c r="B58" s="137"/>
      <c r="C58" s="137"/>
      <c r="D58" s="137">
        <f>'将来負担比率（分子）の構造'!I$50</f>
        <v>3294</v>
      </c>
      <c r="E58" s="137"/>
      <c r="F58" s="137"/>
      <c r="G58" s="137">
        <f>'将来負担比率（分子）の構造'!J$50</f>
        <v>3358</v>
      </c>
      <c r="H58" s="137"/>
      <c r="I58" s="137"/>
      <c r="J58" s="137">
        <f>'将来負担比率（分子）の構造'!K$50</f>
        <v>3403</v>
      </c>
      <c r="K58" s="137"/>
      <c r="L58" s="137"/>
      <c r="M58" s="137">
        <f>'将来負担比率（分子）の構造'!L$50</f>
        <v>3432</v>
      </c>
      <c r="N58" s="137"/>
      <c r="O58" s="137"/>
      <c r="P58" s="137">
        <f>'将来負担比率（分子）の構造'!M$50</f>
        <v>3638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1842</v>
      </c>
      <c r="C62" s="137"/>
      <c r="D62" s="137"/>
      <c r="E62" s="137">
        <f>'将来負担比率（分子）の構造'!J$45</f>
        <v>1785</v>
      </c>
      <c r="F62" s="137"/>
      <c r="G62" s="137"/>
      <c r="H62" s="137">
        <f>'将来負担比率（分子）の構造'!K$45</f>
        <v>1688</v>
      </c>
      <c r="I62" s="137"/>
      <c r="J62" s="137"/>
      <c r="K62" s="137">
        <f>'将来負担比率（分子）の構造'!L$45</f>
        <v>1639</v>
      </c>
      <c r="L62" s="137"/>
      <c r="M62" s="137"/>
      <c r="N62" s="137">
        <f>'将来負担比率（分子）の構造'!M$45</f>
        <v>1632</v>
      </c>
      <c r="O62" s="137"/>
      <c r="P62" s="137"/>
    </row>
    <row r="63" spans="1:16">
      <c r="A63" s="137" t="s">
        <v>28</v>
      </c>
      <c r="B63" s="137">
        <f>'将来負担比率（分子）の構造'!I$44</f>
        <v>618</v>
      </c>
      <c r="C63" s="137"/>
      <c r="D63" s="137"/>
      <c r="E63" s="137">
        <f>'将来負担比率（分子）の構造'!J$44</f>
        <v>523</v>
      </c>
      <c r="F63" s="137"/>
      <c r="G63" s="137"/>
      <c r="H63" s="137">
        <f>'将来負担比率（分子）の構造'!K$44</f>
        <v>396</v>
      </c>
      <c r="I63" s="137"/>
      <c r="J63" s="137"/>
      <c r="K63" s="137">
        <f>'将来負担比率（分子）の構造'!L$44</f>
        <v>282</v>
      </c>
      <c r="L63" s="137"/>
      <c r="M63" s="137"/>
      <c r="N63" s="137">
        <f>'将来負担比率（分子）の構造'!M$44</f>
        <v>157</v>
      </c>
      <c r="O63" s="137"/>
      <c r="P63" s="137"/>
    </row>
    <row r="64" spans="1:16">
      <c r="A64" s="137" t="s">
        <v>27</v>
      </c>
      <c r="B64" s="137">
        <f>'将来負担比率（分子）の構造'!I$43</f>
        <v>2771</v>
      </c>
      <c r="C64" s="137"/>
      <c r="D64" s="137"/>
      <c r="E64" s="137">
        <f>'将来負担比率（分子）の構造'!J$43</f>
        <v>2518</v>
      </c>
      <c r="F64" s="137"/>
      <c r="G64" s="137"/>
      <c r="H64" s="137">
        <f>'将来負担比率（分子）の構造'!K$43</f>
        <v>2336</v>
      </c>
      <c r="I64" s="137"/>
      <c r="J64" s="137"/>
      <c r="K64" s="137">
        <f>'将来負担比率（分子）の構造'!L$43</f>
        <v>3004</v>
      </c>
      <c r="L64" s="137"/>
      <c r="M64" s="137"/>
      <c r="N64" s="137">
        <f>'将来負担比率（分子）の構造'!M$43</f>
        <v>2771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6274</v>
      </c>
      <c r="C66" s="137"/>
      <c r="D66" s="137"/>
      <c r="E66" s="137">
        <f>'将来負担比率（分子）の構造'!J$41</f>
        <v>6069</v>
      </c>
      <c r="F66" s="137"/>
      <c r="G66" s="137"/>
      <c r="H66" s="137">
        <f>'将来負担比率（分子）の構造'!K$41</f>
        <v>6002</v>
      </c>
      <c r="I66" s="137"/>
      <c r="J66" s="137"/>
      <c r="K66" s="137">
        <f>'将来負担比率（分子）の構造'!L$41</f>
        <v>6100</v>
      </c>
      <c r="L66" s="137"/>
      <c r="M66" s="137"/>
      <c r="N66" s="137">
        <f>'将来負担比率（分子）の構造'!M$41</f>
        <v>6463</v>
      </c>
      <c r="O66" s="137"/>
      <c r="P66" s="137"/>
    </row>
    <row r="67" spans="1:16">
      <c r="A67" s="137" t="s">
        <v>64</v>
      </c>
      <c r="B67" s="137" t="e">
        <f>NA()</f>
        <v>#N/A</v>
      </c>
      <c r="C67" s="137">
        <f>IF(ISNUMBER('将来負担比率（分子）の構造'!I$53), IF('将来負担比率（分子）の構造'!I$53 &lt; 0, 0, '将来負担比率（分子）の構造'!I$53), NA())</f>
        <v>176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148</v>
      </c>
      <c r="M67" s="137" t="e">
        <f>NA()</f>
        <v>#N/A</v>
      </c>
      <c r="N67" s="137" t="e">
        <f>NA()</f>
        <v>#N/A</v>
      </c>
      <c r="O67" s="137">
        <f>IF(ISNUMBER('将来負担比率（分子）の構造'!M$53), IF('将来負担比率（分子）の構造'!M$53 &lt; 0, 0, '将来負担比率（分子）の構造'!M$53), NA())</f>
        <v>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711749</v>
      </c>
      <c r="S5" s="671"/>
      <c r="T5" s="671"/>
      <c r="U5" s="671"/>
      <c r="V5" s="671"/>
      <c r="W5" s="671"/>
      <c r="X5" s="671"/>
      <c r="Y5" s="718"/>
      <c r="Z5" s="731">
        <v>10.1</v>
      </c>
      <c r="AA5" s="731"/>
      <c r="AB5" s="731"/>
      <c r="AC5" s="731"/>
      <c r="AD5" s="732">
        <v>681658</v>
      </c>
      <c r="AE5" s="732"/>
      <c r="AF5" s="732"/>
      <c r="AG5" s="732"/>
      <c r="AH5" s="732"/>
      <c r="AI5" s="732"/>
      <c r="AJ5" s="732"/>
      <c r="AK5" s="732"/>
      <c r="AL5" s="719">
        <v>17.899999999999999</v>
      </c>
      <c r="AM5" s="688"/>
      <c r="AN5" s="688"/>
      <c r="AO5" s="720"/>
      <c r="AP5" s="707" t="s">
        <v>210</v>
      </c>
      <c r="AQ5" s="708"/>
      <c r="AR5" s="708"/>
      <c r="AS5" s="708"/>
      <c r="AT5" s="708"/>
      <c r="AU5" s="708"/>
      <c r="AV5" s="708"/>
      <c r="AW5" s="708"/>
      <c r="AX5" s="708"/>
      <c r="AY5" s="708"/>
      <c r="AZ5" s="708"/>
      <c r="BA5" s="708"/>
      <c r="BB5" s="708"/>
      <c r="BC5" s="708"/>
      <c r="BD5" s="708"/>
      <c r="BE5" s="708"/>
      <c r="BF5" s="709"/>
      <c r="BG5" s="620">
        <v>674412</v>
      </c>
      <c r="BH5" s="621"/>
      <c r="BI5" s="621"/>
      <c r="BJ5" s="621"/>
      <c r="BK5" s="621"/>
      <c r="BL5" s="621"/>
      <c r="BM5" s="621"/>
      <c r="BN5" s="622"/>
      <c r="BO5" s="673">
        <v>94.8</v>
      </c>
      <c r="BP5" s="673"/>
      <c r="BQ5" s="673"/>
      <c r="BR5" s="673"/>
      <c r="BS5" s="674">
        <v>8520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56299</v>
      </c>
      <c r="S6" s="621"/>
      <c r="T6" s="621"/>
      <c r="U6" s="621"/>
      <c r="V6" s="621"/>
      <c r="W6" s="621"/>
      <c r="X6" s="621"/>
      <c r="Y6" s="622"/>
      <c r="Z6" s="673">
        <v>0.8</v>
      </c>
      <c r="AA6" s="673"/>
      <c r="AB6" s="673"/>
      <c r="AC6" s="673"/>
      <c r="AD6" s="674">
        <v>56299</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674412</v>
      </c>
      <c r="BH6" s="621"/>
      <c r="BI6" s="621"/>
      <c r="BJ6" s="621"/>
      <c r="BK6" s="621"/>
      <c r="BL6" s="621"/>
      <c r="BM6" s="621"/>
      <c r="BN6" s="622"/>
      <c r="BO6" s="673">
        <v>94.8</v>
      </c>
      <c r="BP6" s="673"/>
      <c r="BQ6" s="673"/>
      <c r="BR6" s="673"/>
      <c r="BS6" s="674">
        <v>8520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74272</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74272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749</v>
      </c>
      <c r="S7" s="621"/>
      <c r="T7" s="621"/>
      <c r="U7" s="621"/>
      <c r="V7" s="621"/>
      <c r="W7" s="621"/>
      <c r="X7" s="621"/>
      <c r="Y7" s="622"/>
      <c r="Z7" s="673">
        <v>0</v>
      </c>
      <c r="AA7" s="673"/>
      <c r="AB7" s="673"/>
      <c r="AC7" s="673"/>
      <c r="AD7" s="674">
        <v>749</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328354</v>
      </c>
      <c r="BH7" s="621"/>
      <c r="BI7" s="621"/>
      <c r="BJ7" s="621"/>
      <c r="BK7" s="621"/>
      <c r="BL7" s="621"/>
      <c r="BM7" s="621"/>
      <c r="BN7" s="622"/>
      <c r="BO7" s="673">
        <v>46.1</v>
      </c>
      <c r="BP7" s="673"/>
      <c r="BQ7" s="673"/>
      <c r="BR7" s="673"/>
      <c r="BS7" s="674">
        <v>8520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796391</v>
      </c>
      <c r="CS7" s="621"/>
      <c r="CT7" s="621"/>
      <c r="CU7" s="621"/>
      <c r="CV7" s="621"/>
      <c r="CW7" s="621"/>
      <c r="CX7" s="621"/>
      <c r="CY7" s="622"/>
      <c r="CZ7" s="673">
        <v>11.6</v>
      </c>
      <c r="DA7" s="673"/>
      <c r="DB7" s="673"/>
      <c r="DC7" s="673"/>
      <c r="DD7" s="626">
        <v>13471</v>
      </c>
      <c r="DE7" s="621"/>
      <c r="DF7" s="621"/>
      <c r="DG7" s="621"/>
      <c r="DH7" s="621"/>
      <c r="DI7" s="621"/>
      <c r="DJ7" s="621"/>
      <c r="DK7" s="621"/>
      <c r="DL7" s="621"/>
      <c r="DM7" s="621"/>
      <c r="DN7" s="621"/>
      <c r="DO7" s="621"/>
      <c r="DP7" s="622"/>
      <c r="DQ7" s="626">
        <v>583078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1389</v>
      </c>
      <c r="S8" s="621"/>
      <c r="T8" s="621"/>
      <c r="U8" s="621"/>
      <c r="V8" s="621"/>
      <c r="W8" s="621"/>
      <c r="X8" s="621"/>
      <c r="Y8" s="622"/>
      <c r="Z8" s="673">
        <v>0</v>
      </c>
      <c r="AA8" s="673"/>
      <c r="AB8" s="673"/>
      <c r="AC8" s="673"/>
      <c r="AD8" s="674">
        <v>1389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11857</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1330277</v>
      </c>
      <c r="CS8" s="621"/>
      <c r="CT8" s="621"/>
      <c r="CU8" s="621"/>
      <c r="CV8" s="621"/>
      <c r="CW8" s="621"/>
      <c r="CX8" s="621"/>
      <c r="CY8" s="622"/>
      <c r="CZ8" s="673">
        <v>19.399999999999999</v>
      </c>
      <c r="DA8" s="673"/>
      <c r="DB8" s="673"/>
      <c r="DC8" s="673"/>
      <c r="DD8" s="626">
        <v>45738</v>
      </c>
      <c r="DE8" s="621"/>
      <c r="DF8" s="621"/>
      <c r="DG8" s="621"/>
      <c r="DH8" s="621"/>
      <c r="DI8" s="621"/>
      <c r="DJ8" s="621"/>
      <c r="DK8" s="621"/>
      <c r="DL8" s="621"/>
      <c r="DM8" s="621"/>
      <c r="DN8" s="621"/>
      <c r="DO8" s="621"/>
      <c r="DP8" s="622"/>
      <c r="DQ8" s="626">
        <v>741121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833</v>
      </c>
      <c r="S9" s="621"/>
      <c r="T9" s="621"/>
      <c r="U9" s="621"/>
      <c r="V9" s="621"/>
      <c r="W9" s="621"/>
      <c r="X9" s="621"/>
      <c r="Y9" s="622"/>
      <c r="Z9" s="673">
        <v>0</v>
      </c>
      <c r="AA9" s="673"/>
      <c r="AB9" s="673"/>
      <c r="AC9" s="673"/>
      <c r="AD9" s="674">
        <v>833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269602</v>
      </c>
      <c r="BH9" s="621"/>
      <c r="BI9" s="621"/>
      <c r="BJ9" s="621"/>
      <c r="BK9" s="621"/>
      <c r="BL9" s="621"/>
      <c r="BM9" s="621"/>
      <c r="BN9" s="622"/>
      <c r="BO9" s="673">
        <v>37.9</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581746</v>
      </c>
      <c r="CS9" s="621"/>
      <c r="CT9" s="621"/>
      <c r="CU9" s="621"/>
      <c r="CV9" s="621"/>
      <c r="CW9" s="621"/>
      <c r="CX9" s="621"/>
      <c r="CY9" s="622"/>
      <c r="CZ9" s="673">
        <v>8.5</v>
      </c>
      <c r="DA9" s="673"/>
      <c r="DB9" s="673"/>
      <c r="DC9" s="673"/>
      <c r="DD9" s="626">
        <v>7983</v>
      </c>
      <c r="DE9" s="621"/>
      <c r="DF9" s="621"/>
      <c r="DG9" s="621"/>
      <c r="DH9" s="621"/>
      <c r="DI9" s="621"/>
      <c r="DJ9" s="621"/>
      <c r="DK9" s="621"/>
      <c r="DL9" s="621"/>
      <c r="DM9" s="621"/>
      <c r="DN9" s="621"/>
      <c r="DO9" s="621"/>
      <c r="DP9" s="622"/>
      <c r="DQ9" s="626">
        <v>469395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137953</v>
      </c>
      <c r="S10" s="621"/>
      <c r="T10" s="621"/>
      <c r="U10" s="621"/>
      <c r="V10" s="621"/>
      <c r="W10" s="621"/>
      <c r="X10" s="621"/>
      <c r="Y10" s="622"/>
      <c r="Z10" s="673">
        <v>1.9</v>
      </c>
      <c r="AA10" s="673"/>
      <c r="AB10" s="673"/>
      <c r="AC10" s="673"/>
      <c r="AD10" s="674">
        <v>137953</v>
      </c>
      <c r="AE10" s="674"/>
      <c r="AF10" s="674"/>
      <c r="AG10" s="674"/>
      <c r="AH10" s="674"/>
      <c r="AI10" s="674"/>
      <c r="AJ10" s="674"/>
      <c r="AK10" s="674"/>
      <c r="AL10" s="643">
        <v>3.6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24680</v>
      </c>
      <c r="BH10" s="621"/>
      <c r="BI10" s="621"/>
      <c r="BJ10" s="621"/>
      <c r="BK10" s="621"/>
      <c r="BL10" s="621"/>
      <c r="BM10" s="621"/>
      <c r="BN10" s="622"/>
      <c r="BO10" s="673">
        <v>3.5</v>
      </c>
      <c r="BP10" s="673"/>
      <c r="BQ10" s="673"/>
      <c r="BR10" s="673"/>
      <c r="BS10" s="626">
        <v>4114</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16190</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15616</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22215</v>
      </c>
      <c r="BH11" s="621"/>
      <c r="BI11" s="621"/>
      <c r="BJ11" s="621"/>
      <c r="BK11" s="621"/>
      <c r="BL11" s="621"/>
      <c r="BM11" s="621"/>
      <c r="BN11" s="622"/>
      <c r="BO11" s="673">
        <v>3.1</v>
      </c>
      <c r="BP11" s="673"/>
      <c r="BQ11" s="673"/>
      <c r="BR11" s="673"/>
      <c r="BS11" s="626">
        <v>4406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310811</v>
      </c>
      <c r="CS11" s="621"/>
      <c r="CT11" s="621"/>
      <c r="CU11" s="621"/>
      <c r="CV11" s="621"/>
      <c r="CW11" s="621"/>
      <c r="CX11" s="621"/>
      <c r="CY11" s="622"/>
      <c r="CZ11" s="673">
        <v>4.5</v>
      </c>
      <c r="DA11" s="673"/>
      <c r="DB11" s="673"/>
      <c r="DC11" s="673"/>
      <c r="DD11" s="626">
        <v>22780</v>
      </c>
      <c r="DE11" s="621"/>
      <c r="DF11" s="621"/>
      <c r="DG11" s="621"/>
      <c r="DH11" s="621"/>
      <c r="DI11" s="621"/>
      <c r="DJ11" s="621"/>
      <c r="DK11" s="621"/>
      <c r="DL11" s="621"/>
      <c r="DM11" s="621"/>
      <c r="DN11" s="621"/>
      <c r="DO11" s="621"/>
      <c r="DP11" s="622"/>
      <c r="DQ11" s="626">
        <v>150671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243983</v>
      </c>
      <c r="BH12" s="621"/>
      <c r="BI12" s="621"/>
      <c r="BJ12" s="621"/>
      <c r="BK12" s="621"/>
      <c r="BL12" s="621"/>
      <c r="BM12" s="621"/>
      <c r="BN12" s="622"/>
      <c r="BO12" s="673">
        <v>34.299999999999997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299960</v>
      </c>
      <c r="CS12" s="621"/>
      <c r="CT12" s="621"/>
      <c r="CU12" s="621"/>
      <c r="CV12" s="621"/>
      <c r="CW12" s="621"/>
      <c r="CX12" s="621"/>
      <c r="CY12" s="622"/>
      <c r="CZ12" s="673">
        <v>4.4000000000000004</v>
      </c>
      <c r="DA12" s="673"/>
      <c r="DB12" s="673"/>
      <c r="DC12" s="673"/>
      <c r="DD12" s="626" t="s">
        <v>113</v>
      </c>
      <c r="DE12" s="621"/>
      <c r="DF12" s="621"/>
      <c r="DG12" s="621"/>
      <c r="DH12" s="621"/>
      <c r="DI12" s="621"/>
      <c r="DJ12" s="621"/>
      <c r="DK12" s="621"/>
      <c r="DL12" s="621"/>
      <c r="DM12" s="621"/>
      <c r="DN12" s="621"/>
      <c r="DO12" s="621"/>
      <c r="DP12" s="622"/>
      <c r="DQ12" s="626">
        <v>110022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9527</v>
      </c>
      <c r="S13" s="621"/>
      <c r="T13" s="621"/>
      <c r="U13" s="621"/>
      <c r="V13" s="621"/>
      <c r="W13" s="621"/>
      <c r="X13" s="621"/>
      <c r="Y13" s="622"/>
      <c r="Z13" s="673">
        <v>0.1</v>
      </c>
      <c r="AA13" s="673"/>
      <c r="AB13" s="673"/>
      <c r="AC13" s="673"/>
      <c r="AD13" s="674">
        <v>9527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230082</v>
      </c>
      <c r="BH13" s="621"/>
      <c r="BI13" s="621"/>
      <c r="BJ13" s="621"/>
      <c r="BK13" s="621"/>
      <c r="BL13" s="621"/>
      <c r="BM13" s="621"/>
      <c r="BN13" s="622"/>
      <c r="BO13" s="673">
        <v>32.299999999999997</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912490</v>
      </c>
      <c r="CS13" s="621"/>
      <c r="CT13" s="621"/>
      <c r="CU13" s="621"/>
      <c r="CV13" s="621"/>
      <c r="CW13" s="621"/>
      <c r="CX13" s="621"/>
      <c r="CY13" s="622"/>
      <c r="CZ13" s="673">
        <v>13.3</v>
      </c>
      <c r="DA13" s="673"/>
      <c r="DB13" s="673"/>
      <c r="DC13" s="673"/>
      <c r="DD13" s="626">
        <v>267652</v>
      </c>
      <c r="DE13" s="621"/>
      <c r="DF13" s="621"/>
      <c r="DG13" s="621"/>
      <c r="DH13" s="621"/>
      <c r="DI13" s="621"/>
      <c r="DJ13" s="621"/>
      <c r="DK13" s="621"/>
      <c r="DL13" s="621"/>
      <c r="DM13" s="621"/>
      <c r="DN13" s="621"/>
      <c r="DO13" s="621"/>
      <c r="DP13" s="622"/>
      <c r="DQ13" s="626">
        <v>571491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17657</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279373</v>
      </c>
      <c r="CS14" s="621"/>
      <c r="CT14" s="621"/>
      <c r="CU14" s="621"/>
      <c r="CV14" s="621"/>
      <c r="CW14" s="621"/>
      <c r="CX14" s="621"/>
      <c r="CY14" s="622"/>
      <c r="CZ14" s="673">
        <v>4.0999999999999996</v>
      </c>
      <c r="DA14" s="673"/>
      <c r="DB14" s="673"/>
      <c r="DC14" s="673"/>
      <c r="DD14" s="626" t="s">
        <v>113</v>
      </c>
      <c r="DE14" s="621"/>
      <c r="DF14" s="621"/>
      <c r="DG14" s="621"/>
      <c r="DH14" s="621"/>
      <c r="DI14" s="621"/>
      <c r="DJ14" s="621"/>
      <c r="DK14" s="621"/>
      <c r="DL14" s="621"/>
      <c r="DM14" s="621"/>
      <c r="DN14" s="621"/>
      <c r="DO14" s="621"/>
      <c r="DP14" s="622"/>
      <c r="DQ14" s="626">
        <v>268441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1644</v>
      </c>
      <c r="S15" s="621"/>
      <c r="T15" s="621"/>
      <c r="U15" s="621"/>
      <c r="V15" s="621"/>
      <c r="W15" s="621"/>
      <c r="X15" s="621"/>
      <c r="Y15" s="622"/>
      <c r="Z15" s="673">
        <v>0</v>
      </c>
      <c r="AA15" s="673"/>
      <c r="AB15" s="673"/>
      <c r="AC15" s="673"/>
      <c r="AD15" s="674">
        <v>1644</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84418</v>
      </c>
      <c r="BH15" s="621"/>
      <c r="BI15" s="621"/>
      <c r="BJ15" s="621"/>
      <c r="BK15" s="621"/>
      <c r="BL15" s="621"/>
      <c r="BM15" s="621"/>
      <c r="BN15" s="622"/>
      <c r="BO15" s="673">
        <v>11.9</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1526479</v>
      </c>
      <c r="CS15" s="621"/>
      <c r="CT15" s="621"/>
      <c r="CU15" s="621"/>
      <c r="CV15" s="621"/>
      <c r="CW15" s="621"/>
      <c r="CX15" s="621"/>
      <c r="CY15" s="622"/>
      <c r="CZ15" s="673">
        <v>22.2</v>
      </c>
      <c r="DA15" s="673"/>
      <c r="DB15" s="673"/>
      <c r="DC15" s="673"/>
      <c r="DD15" s="626">
        <v>994254</v>
      </c>
      <c r="DE15" s="621"/>
      <c r="DF15" s="621"/>
      <c r="DG15" s="621"/>
      <c r="DH15" s="621"/>
      <c r="DI15" s="621"/>
      <c r="DJ15" s="621"/>
      <c r="DK15" s="621"/>
      <c r="DL15" s="621"/>
      <c r="DM15" s="621"/>
      <c r="DN15" s="621"/>
      <c r="DO15" s="621"/>
      <c r="DP15" s="622"/>
      <c r="DQ15" s="626">
        <v>484548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3132451</v>
      </c>
      <c r="S16" s="621"/>
      <c r="T16" s="621"/>
      <c r="U16" s="621"/>
      <c r="V16" s="621"/>
      <c r="W16" s="621"/>
      <c r="X16" s="621"/>
      <c r="Y16" s="622"/>
      <c r="Z16" s="673">
        <v>44.2</v>
      </c>
      <c r="AA16" s="673"/>
      <c r="AB16" s="673"/>
      <c r="AC16" s="673"/>
      <c r="AD16" s="674">
        <v>2887574</v>
      </c>
      <c r="AE16" s="674"/>
      <c r="AF16" s="674"/>
      <c r="AG16" s="674"/>
      <c r="AH16" s="674"/>
      <c r="AI16" s="674"/>
      <c r="AJ16" s="674"/>
      <c r="AK16" s="674"/>
      <c r="AL16" s="643">
        <v>75.900000000000006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358</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358</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2887574</v>
      </c>
      <c r="S17" s="621"/>
      <c r="T17" s="621"/>
      <c r="U17" s="621"/>
      <c r="V17" s="621"/>
      <c r="W17" s="621"/>
      <c r="X17" s="621"/>
      <c r="Y17" s="622"/>
      <c r="Z17" s="673">
        <v>40.799999999999997</v>
      </c>
      <c r="AA17" s="673"/>
      <c r="AB17" s="673"/>
      <c r="AC17" s="673"/>
      <c r="AD17" s="674">
        <v>2887574</v>
      </c>
      <c r="AE17" s="674"/>
      <c r="AF17" s="674"/>
      <c r="AG17" s="674"/>
      <c r="AH17" s="674"/>
      <c r="AI17" s="674"/>
      <c r="AJ17" s="674"/>
      <c r="AK17" s="674"/>
      <c r="AL17" s="643">
        <v>75.900000000000006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733575</v>
      </c>
      <c r="CS17" s="621"/>
      <c r="CT17" s="621"/>
      <c r="CU17" s="621"/>
      <c r="CV17" s="621"/>
      <c r="CW17" s="621"/>
      <c r="CX17" s="621"/>
      <c r="CY17" s="622"/>
      <c r="CZ17" s="673">
        <v>10.7</v>
      </c>
      <c r="DA17" s="673"/>
      <c r="DB17" s="673"/>
      <c r="DC17" s="673"/>
      <c r="DD17" s="626" t="s">
        <v>113</v>
      </c>
      <c r="DE17" s="621"/>
      <c r="DF17" s="621"/>
      <c r="DG17" s="621"/>
      <c r="DH17" s="621"/>
      <c r="DI17" s="621"/>
      <c r="DJ17" s="621"/>
      <c r="DK17" s="621"/>
      <c r="DL17" s="621"/>
      <c r="DM17" s="621"/>
      <c r="DN17" s="621"/>
      <c r="DO17" s="621"/>
      <c r="DP17" s="622"/>
      <c r="DQ17" s="626">
        <v>683801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244877</v>
      </c>
      <c r="S18" s="621"/>
      <c r="T18" s="621"/>
      <c r="U18" s="621"/>
      <c r="V18" s="621"/>
      <c r="W18" s="621"/>
      <c r="X18" s="621"/>
      <c r="Y18" s="622"/>
      <c r="Z18" s="673">
        <v>3.5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37337</v>
      </c>
      <c r="BH19" s="621"/>
      <c r="BI19" s="621"/>
      <c r="BJ19" s="621"/>
      <c r="BK19" s="621"/>
      <c r="BL19" s="621"/>
      <c r="BM19" s="621"/>
      <c r="BN19" s="622"/>
      <c r="BO19" s="673">
        <v>5.2</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4052594</v>
      </c>
      <c r="S20" s="621"/>
      <c r="T20" s="621"/>
      <c r="U20" s="621"/>
      <c r="V20" s="621"/>
      <c r="W20" s="621"/>
      <c r="X20" s="621"/>
      <c r="Y20" s="622"/>
      <c r="Z20" s="673">
        <v>57.2</v>
      </c>
      <c r="AA20" s="673"/>
      <c r="AB20" s="673"/>
      <c r="AC20" s="673"/>
      <c r="AD20" s="674">
        <v>3777626</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37337</v>
      </c>
      <c r="BH20" s="621"/>
      <c r="BI20" s="621"/>
      <c r="BJ20" s="621"/>
      <c r="BK20" s="621"/>
      <c r="BL20" s="621"/>
      <c r="BM20" s="621"/>
      <c r="BN20" s="622"/>
      <c r="BO20" s="673">
        <v>5.2</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6861922</v>
      </c>
      <c r="CS20" s="621"/>
      <c r="CT20" s="621"/>
      <c r="CU20" s="621"/>
      <c r="CV20" s="621"/>
      <c r="CW20" s="621"/>
      <c r="CX20" s="621"/>
      <c r="CY20" s="622"/>
      <c r="CZ20" s="673">
        <v>100</v>
      </c>
      <c r="DA20" s="673"/>
      <c r="DB20" s="673"/>
      <c r="DC20" s="673"/>
      <c r="DD20" s="626">
        <v>1351878</v>
      </c>
      <c r="DE20" s="621"/>
      <c r="DF20" s="621"/>
      <c r="DG20" s="621"/>
      <c r="DH20" s="621"/>
      <c r="DI20" s="621"/>
      <c r="DJ20" s="621"/>
      <c r="DK20" s="621"/>
      <c r="DL20" s="621"/>
      <c r="DM20" s="621"/>
      <c r="DN20" s="621"/>
      <c r="DO20" s="621"/>
      <c r="DP20" s="622"/>
      <c r="DQ20" s="626">
        <v>4152814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484</v>
      </c>
      <c r="S21" s="621"/>
      <c r="T21" s="621"/>
      <c r="U21" s="621"/>
      <c r="V21" s="621"/>
      <c r="W21" s="621"/>
      <c r="X21" s="621"/>
      <c r="Y21" s="622"/>
      <c r="Z21" s="673">
        <v>0</v>
      </c>
      <c r="AA21" s="673"/>
      <c r="AB21" s="673"/>
      <c r="AC21" s="673"/>
      <c r="AD21" s="674">
        <v>484</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v>7246</v>
      </c>
      <c r="BH21" s="621"/>
      <c r="BI21" s="621"/>
      <c r="BJ21" s="621"/>
      <c r="BK21" s="621"/>
      <c r="BL21" s="621"/>
      <c r="BM21" s="621"/>
      <c r="BN21" s="622"/>
      <c r="BO21" s="673">
        <v>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24009</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100871</v>
      </c>
      <c r="S23" s="621"/>
      <c r="T23" s="621"/>
      <c r="U23" s="621"/>
      <c r="V23" s="621"/>
      <c r="W23" s="621"/>
      <c r="X23" s="621"/>
      <c r="Y23" s="622"/>
      <c r="Z23" s="673">
        <v>1.4</v>
      </c>
      <c r="AA23" s="673"/>
      <c r="AB23" s="673"/>
      <c r="AC23" s="673"/>
      <c r="AD23" s="674">
        <v>1711</v>
      </c>
      <c r="AE23" s="674"/>
      <c r="AF23" s="674"/>
      <c r="AG23" s="674"/>
      <c r="AH23" s="674"/>
      <c r="AI23" s="674"/>
      <c r="AJ23" s="674"/>
      <c r="AK23" s="674"/>
      <c r="AL23" s="643">
        <v>0</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v>30091</v>
      </c>
      <c r="BH23" s="621"/>
      <c r="BI23" s="621"/>
      <c r="BJ23" s="621"/>
      <c r="BK23" s="621"/>
      <c r="BL23" s="621"/>
      <c r="BM23" s="621"/>
      <c r="BN23" s="622"/>
      <c r="BO23" s="673">
        <v>4.2</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44646</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2238476</v>
      </c>
      <c r="CS24" s="671"/>
      <c r="CT24" s="671"/>
      <c r="CU24" s="671"/>
      <c r="CV24" s="671"/>
      <c r="CW24" s="671"/>
      <c r="CX24" s="671"/>
      <c r="CY24" s="718"/>
      <c r="CZ24" s="722">
        <v>32.6</v>
      </c>
      <c r="DA24" s="723"/>
      <c r="DB24" s="723"/>
      <c r="DC24" s="724"/>
      <c r="DD24" s="717">
        <v>1720374</v>
      </c>
      <c r="DE24" s="671"/>
      <c r="DF24" s="671"/>
      <c r="DG24" s="671"/>
      <c r="DH24" s="671"/>
      <c r="DI24" s="671"/>
      <c r="DJ24" s="671"/>
      <c r="DK24" s="718"/>
      <c r="DL24" s="717">
        <v>1590337</v>
      </c>
      <c r="DM24" s="671"/>
      <c r="DN24" s="671"/>
      <c r="DO24" s="671"/>
      <c r="DP24" s="671"/>
      <c r="DQ24" s="671"/>
      <c r="DR24" s="671"/>
      <c r="DS24" s="671"/>
      <c r="DT24" s="671"/>
      <c r="DU24" s="671"/>
      <c r="DV24" s="718"/>
      <c r="DW24" s="719">
        <v>40.200000000000003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834233</v>
      </c>
      <c r="S25" s="621"/>
      <c r="T25" s="621"/>
      <c r="U25" s="621"/>
      <c r="V25" s="621"/>
      <c r="W25" s="621"/>
      <c r="X25" s="621"/>
      <c r="Y25" s="622"/>
      <c r="Z25" s="673">
        <v>11.8</v>
      </c>
      <c r="AA25" s="673"/>
      <c r="AB25" s="673"/>
      <c r="AC25" s="673"/>
      <c r="AD25" s="674" t="s">
        <v>113</v>
      </c>
      <c r="AE25" s="674"/>
      <c r="AF25" s="674"/>
      <c r="AG25" s="674"/>
      <c r="AH25" s="674"/>
      <c r="AI25" s="674"/>
      <c r="AJ25" s="674"/>
      <c r="AK25" s="674"/>
      <c r="AL25" s="643" t="s">
        <v>113</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1009386</v>
      </c>
      <c r="CS25" s="639"/>
      <c r="CT25" s="639"/>
      <c r="CU25" s="639"/>
      <c r="CV25" s="639"/>
      <c r="CW25" s="639"/>
      <c r="CX25" s="639"/>
      <c r="CY25" s="640"/>
      <c r="CZ25" s="623">
        <v>14.7</v>
      </c>
      <c r="DA25" s="641"/>
      <c r="DB25" s="641"/>
      <c r="DC25" s="642"/>
      <c r="DD25" s="626">
        <v>908868</v>
      </c>
      <c r="DE25" s="639"/>
      <c r="DF25" s="639"/>
      <c r="DG25" s="639"/>
      <c r="DH25" s="639"/>
      <c r="DI25" s="639"/>
      <c r="DJ25" s="639"/>
      <c r="DK25" s="640"/>
      <c r="DL25" s="626">
        <v>783603</v>
      </c>
      <c r="DM25" s="639"/>
      <c r="DN25" s="639"/>
      <c r="DO25" s="639"/>
      <c r="DP25" s="639"/>
      <c r="DQ25" s="639"/>
      <c r="DR25" s="639"/>
      <c r="DS25" s="639"/>
      <c r="DT25" s="639"/>
      <c r="DU25" s="639"/>
      <c r="DV25" s="640"/>
      <c r="DW25" s="643">
        <v>19.8</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573704</v>
      </c>
      <c r="CS26" s="621"/>
      <c r="CT26" s="621"/>
      <c r="CU26" s="621"/>
      <c r="CV26" s="621"/>
      <c r="CW26" s="621"/>
      <c r="CX26" s="621"/>
      <c r="CY26" s="622"/>
      <c r="CZ26" s="623">
        <v>8.4</v>
      </c>
      <c r="DA26" s="641"/>
      <c r="DB26" s="641"/>
      <c r="DC26" s="642"/>
      <c r="DD26" s="626">
        <v>473186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427467</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711749</v>
      </c>
      <c r="BH27" s="621"/>
      <c r="BI27" s="621"/>
      <c r="BJ27" s="621"/>
      <c r="BK27" s="621"/>
      <c r="BL27" s="621"/>
      <c r="BM27" s="621"/>
      <c r="BN27" s="622"/>
      <c r="BO27" s="673">
        <v>100</v>
      </c>
      <c r="BP27" s="673"/>
      <c r="BQ27" s="673"/>
      <c r="BR27" s="673"/>
      <c r="BS27" s="626">
        <v>8520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495515</v>
      </c>
      <c r="CS27" s="639"/>
      <c r="CT27" s="639"/>
      <c r="CU27" s="639"/>
      <c r="CV27" s="639"/>
      <c r="CW27" s="639"/>
      <c r="CX27" s="639"/>
      <c r="CY27" s="640"/>
      <c r="CZ27" s="623">
        <v>7.2</v>
      </c>
      <c r="DA27" s="641"/>
      <c r="DB27" s="641"/>
      <c r="DC27" s="642"/>
      <c r="DD27" s="626">
        <v>127705</v>
      </c>
      <c r="DE27" s="639"/>
      <c r="DF27" s="639"/>
      <c r="DG27" s="639"/>
      <c r="DH27" s="639"/>
      <c r="DI27" s="639"/>
      <c r="DJ27" s="639"/>
      <c r="DK27" s="640"/>
      <c r="DL27" s="626">
        <v>123937</v>
      </c>
      <c r="DM27" s="639"/>
      <c r="DN27" s="639"/>
      <c r="DO27" s="639"/>
      <c r="DP27" s="639"/>
      <c r="DQ27" s="639"/>
      <c r="DR27" s="639"/>
      <c r="DS27" s="639"/>
      <c r="DT27" s="639"/>
      <c r="DU27" s="639"/>
      <c r="DV27" s="640"/>
      <c r="DW27" s="643">
        <v>3.1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48055</v>
      </c>
      <c r="S28" s="621"/>
      <c r="T28" s="621"/>
      <c r="U28" s="621"/>
      <c r="V28" s="621"/>
      <c r="W28" s="621"/>
      <c r="X28" s="621"/>
      <c r="Y28" s="622"/>
      <c r="Z28" s="673">
        <v>0.7</v>
      </c>
      <c r="AA28" s="673"/>
      <c r="AB28" s="673"/>
      <c r="AC28" s="673"/>
      <c r="AD28" s="674">
        <v>6011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733575</v>
      </c>
      <c r="CS28" s="621"/>
      <c r="CT28" s="621"/>
      <c r="CU28" s="621"/>
      <c r="CV28" s="621"/>
      <c r="CW28" s="621"/>
      <c r="CX28" s="621"/>
      <c r="CY28" s="622"/>
      <c r="CZ28" s="623">
        <v>10.7</v>
      </c>
      <c r="DA28" s="641"/>
      <c r="DB28" s="641"/>
      <c r="DC28" s="642"/>
      <c r="DD28" s="626">
        <v>683801</v>
      </c>
      <c r="DE28" s="621"/>
      <c r="DF28" s="621"/>
      <c r="DG28" s="621"/>
      <c r="DH28" s="621"/>
      <c r="DI28" s="621"/>
      <c r="DJ28" s="621"/>
      <c r="DK28" s="622"/>
      <c r="DL28" s="626">
        <v>682797</v>
      </c>
      <c r="DM28" s="621"/>
      <c r="DN28" s="621"/>
      <c r="DO28" s="621"/>
      <c r="DP28" s="621"/>
      <c r="DQ28" s="621"/>
      <c r="DR28" s="621"/>
      <c r="DS28" s="621"/>
      <c r="DT28" s="621"/>
      <c r="DU28" s="621"/>
      <c r="DV28" s="622"/>
      <c r="DW28" s="643">
        <v>17.3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36832</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733400</v>
      </c>
      <c r="CS29" s="639"/>
      <c r="CT29" s="639"/>
      <c r="CU29" s="639"/>
      <c r="CV29" s="639"/>
      <c r="CW29" s="639"/>
      <c r="CX29" s="639"/>
      <c r="CY29" s="640"/>
      <c r="CZ29" s="623">
        <v>10.7</v>
      </c>
      <c r="DA29" s="641"/>
      <c r="DB29" s="641"/>
      <c r="DC29" s="642"/>
      <c r="DD29" s="626">
        <v>683626</v>
      </c>
      <c r="DE29" s="639"/>
      <c r="DF29" s="639"/>
      <c r="DG29" s="639"/>
      <c r="DH29" s="639"/>
      <c r="DI29" s="639"/>
      <c r="DJ29" s="639"/>
      <c r="DK29" s="640"/>
      <c r="DL29" s="626">
        <v>682622</v>
      </c>
      <c r="DM29" s="639"/>
      <c r="DN29" s="639"/>
      <c r="DO29" s="639"/>
      <c r="DP29" s="639"/>
      <c r="DQ29" s="639"/>
      <c r="DR29" s="639"/>
      <c r="DS29" s="639"/>
      <c r="DT29" s="639"/>
      <c r="DU29" s="639"/>
      <c r="DV29" s="640"/>
      <c r="DW29" s="643">
        <v>17.3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166771</v>
      </c>
      <c r="S30" s="621"/>
      <c r="T30" s="621"/>
      <c r="U30" s="621"/>
      <c r="V30" s="621"/>
      <c r="W30" s="621"/>
      <c r="X30" s="621"/>
      <c r="Y30" s="622"/>
      <c r="Z30" s="673">
        <v>2.4</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99.5</v>
      </c>
      <c r="BH30" s="687"/>
      <c r="BI30" s="687"/>
      <c r="BJ30" s="687"/>
      <c r="BK30" s="687"/>
      <c r="BL30" s="687"/>
      <c r="BM30" s="688">
        <v>93.7</v>
      </c>
      <c r="BN30" s="687"/>
      <c r="BO30" s="687"/>
      <c r="BP30" s="687"/>
      <c r="BQ30" s="689"/>
      <c r="BR30" s="686">
        <v>99.5</v>
      </c>
      <c r="BS30" s="687"/>
      <c r="BT30" s="687"/>
      <c r="BU30" s="687"/>
      <c r="BV30" s="687"/>
      <c r="BW30" s="687"/>
      <c r="BX30" s="688">
        <v>93.6</v>
      </c>
      <c r="BY30" s="687"/>
      <c r="BZ30" s="687"/>
      <c r="CA30" s="687"/>
      <c r="CB30" s="689"/>
      <c r="CD30" s="692"/>
      <c r="CE30" s="693"/>
      <c r="CF30" s="657" t="s">
        <v>293</v>
      </c>
      <c r="CG30" s="654"/>
      <c r="CH30" s="654"/>
      <c r="CI30" s="654"/>
      <c r="CJ30" s="654"/>
      <c r="CK30" s="654"/>
      <c r="CL30" s="654"/>
      <c r="CM30" s="654"/>
      <c r="CN30" s="654"/>
      <c r="CO30" s="654"/>
      <c r="CP30" s="654"/>
      <c r="CQ30" s="655"/>
      <c r="CR30" s="620">
        <v>676701</v>
      </c>
      <c r="CS30" s="621"/>
      <c r="CT30" s="621"/>
      <c r="CU30" s="621"/>
      <c r="CV30" s="621"/>
      <c r="CW30" s="621"/>
      <c r="CX30" s="621"/>
      <c r="CY30" s="622"/>
      <c r="CZ30" s="623">
        <v>9.9</v>
      </c>
      <c r="DA30" s="641"/>
      <c r="DB30" s="641"/>
      <c r="DC30" s="642"/>
      <c r="DD30" s="626">
        <v>626927</v>
      </c>
      <c r="DE30" s="621"/>
      <c r="DF30" s="621"/>
      <c r="DG30" s="621"/>
      <c r="DH30" s="621"/>
      <c r="DI30" s="621"/>
      <c r="DJ30" s="621"/>
      <c r="DK30" s="622"/>
      <c r="DL30" s="626">
        <v>625927</v>
      </c>
      <c r="DM30" s="621"/>
      <c r="DN30" s="621"/>
      <c r="DO30" s="621"/>
      <c r="DP30" s="621"/>
      <c r="DQ30" s="621"/>
      <c r="DR30" s="621"/>
      <c r="DS30" s="621"/>
      <c r="DT30" s="621"/>
      <c r="DU30" s="621"/>
      <c r="DV30" s="622"/>
      <c r="DW30" s="643">
        <v>15.8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116152</v>
      </c>
      <c r="S31" s="621"/>
      <c r="T31" s="621"/>
      <c r="U31" s="621"/>
      <c r="V31" s="621"/>
      <c r="W31" s="621"/>
      <c r="X31" s="621"/>
      <c r="Y31" s="622"/>
      <c r="Z31" s="673">
        <v>1.6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99.7</v>
      </c>
      <c r="BH31" s="639"/>
      <c r="BI31" s="639"/>
      <c r="BJ31" s="639"/>
      <c r="BK31" s="639"/>
      <c r="BL31" s="639"/>
      <c r="BM31" s="675">
        <v>99</v>
      </c>
      <c r="BN31" s="685"/>
      <c r="BO31" s="685"/>
      <c r="BP31" s="685"/>
      <c r="BQ31" s="649"/>
      <c r="BR31" s="684">
        <v>99.9</v>
      </c>
      <c r="BS31" s="639"/>
      <c r="BT31" s="639"/>
      <c r="BU31" s="639"/>
      <c r="BV31" s="639"/>
      <c r="BW31" s="639"/>
      <c r="BX31" s="675">
        <v>98.9</v>
      </c>
      <c r="BY31" s="685"/>
      <c r="BZ31" s="685"/>
      <c r="CA31" s="685"/>
      <c r="CB31" s="649"/>
      <c r="CD31" s="692"/>
      <c r="CE31" s="693"/>
      <c r="CF31" s="657" t="s">
        <v>297</v>
      </c>
      <c r="CG31" s="654"/>
      <c r="CH31" s="654"/>
      <c r="CI31" s="654"/>
      <c r="CJ31" s="654"/>
      <c r="CK31" s="654"/>
      <c r="CL31" s="654"/>
      <c r="CM31" s="654"/>
      <c r="CN31" s="654"/>
      <c r="CO31" s="654"/>
      <c r="CP31" s="654"/>
      <c r="CQ31" s="655"/>
      <c r="CR31" s="620">
        <v>56699</v>
      </c>
      <c r="CS31" s="639"/>
      <c r="CT31" s="639"/>
      <c r="CU31" s="639"/>
      <c r="CV31" s="639"/>
      <c r="CW31" s="639"/>
      <c r="CX31" s="639"/>
      <c r="CY31" s="640"/>
      <c r="CZ31" s="623">
        <v>0.8</v>
      </c>
      <c r="DA31" s="641"/>
      <c r="DB31" s="641"/>
      <c r="DC31" s="642"/>
      <c r="DD31" s="626">
        <v>56699</v>
      </c>
      <c r="DE31" s="639"/>
      <c r="DF31" s="639"/>
      <c r="DG31" s="639"/>
      <c r="DH31" s="639"/>
      <c r="DI31" s="639"/>
      <c r="DJ31" s="639"/>
      <c r="DK31" s="640"/>
      <c r="DL31" s="626">
        <v>56695</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189713</v>
      </c>
      <c r="S32" s="621"/>
      <c r="T32" s="621"/>
      <c r="U32" s="621"/>
      <c r="V32" s="621"/>
      <c r="W32" s="621"/>
      <c r="X32" s="621"/>
      <c r="Y32" s="622"/>
      <c r="Z32" s="673">
        <v>2.7</v>
      </c>
      <c r="AA32" s="673"/>
      <c r="AB32" s="673"/>
      <c r="AC32" s="673"/>
      <c r="AD32" s="674">
        <v>20197</v>
      </c>
      <c r="AE32" s="674"/>
      <c r="AF32" s="674"/>
      <c r="AG32" s="674"/>
      <c r="AH32" s="674"/>
      <c r="AI32" s="674"/>
      <c r="AJ32" s="674"/>
      <c r="AK32" s="674"/>
      <c r="AL32" s="643">
        <v>0.5</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85.2</v>
      </c>
      <c r="BN32" s="605"/>
      <c r="BO32" s="605"/>
      <c r="BP32" s="605"/>
      <c r="BQ32" s="662"/>
      <c r="BR32" s="683">
        <v>98.8</v>
      </c>
      <c r="BS32" s="605"/>
      <c r="BT32" s="605"/>
      <c r="BU32" s="605"/>
      <c r="BV32" s="605"/>
      <c r="BW32" s="605"/>
      <c r="BX32" s="668">
        <v>85.3</v>
      </c>
      <c r="BY32" s="605"/>
      <c r="BZ32" s="605"/>
      <c r="CA32" s="605"/>
      <c r="CB32" s="662"/>
      <c r="CD32" s="694"/>
      <c r="CE32" s="695"/>
      <c r="CF32" s="657" t="s">
        <v>300</v>
      </c>
      <c r="CG32" s="654"/>
      <c r="CH32" s="654"/>
      <c r="CI32" s="654"/>
      <c r="CJ32" s="654"/>
      <c r="CK32" s="654"/>
      <c r="CL32" s="654"/>
      <c r="CM32" s="654"/>
      <c r="CN32" s="654"/>
      <c r="CO32" s="654"/>
      <c r="CP32" s="654"/>
      <c r="CQ32" s="655"/>
      <c r="CR32" s="620">
        <v>175</v>
      </c>
      <c r="CS32" s="621"/>
      <c r="CT32" s="621"/>
      <c r="CU32" s="621"/>
      <c r="CV32" s="621"/>
      <c r="CW32" s="621"/>
      <c r="CX32" s="621"/>
      <c r="CY32" s="622"/>
      <c r="CZ32" s="623">
        <v>0</v>
      </c>
      <c r="DA32" s="641"/>
      <c r="DB32" s="641"/>
      <c r="DC32" s="642"/>
      <c r="DD32" s="626">
        <v>175</v>
      </c>
      <c r="DE32" s="621"/>
      <c r="DF32" s="621"/>
      <c r="DG32" s="621"/>
      <c r="DH32" s="621"/>
      <c r="DI32" s="621"/>
      <c r="DJ32" s="621"/>
      <c r="DK32" s="622"/>
      <c r="DL32" s="626">
        <v>175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1039461</v>
      </c>
      <c r="S33" s="621"/>
      <c r="T33" s="621"/>
      <c r="U33" s="621"/>
      <c r="V33" s="621"/>
      <c r="W33" s="621"/>
      <c r="X33" s="621"/>
      <c r="Y33" s="622"/>
      <c r="Z33" s="673">
        <v>14.7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3271210</v>
      </c>
      <c r="CS33" s="639"/>
      <c r="CT33" s="639"/>
      <c r="CU33" s="639"/>
      <c r="CV33" s="639"/>
      <c r="CW33" s="639"/>
      <c r="CX33" s="639"/>
      <c r="CY33" s="640"/>
      <c r="CZ33" s="623">
        <v>47.7</v>
      </c>
      <c r="DA33" s="641"/>
      <c r="DB33" s="641"/>
      <c r="DC33" s="642"/>
      <c r="DD33" s="626">
        <v>2388688</v>
      </c>
      <c r="DE33" s="639"/>
      <c r="DF33" s="639"/>
      <c r="DG33" s="639"/>
      <c r="DH33" s="639"/>
      <c r="DI33" s="639"/>
      <c r="DJ33" s="639"/>
      <c r="DK33" s="640"/>
      <c r="DL33" s="626">
        <v>1721661</v>
      </c>
      <c r="DM33" s="639"/>
      <c r="DN33" s="639"/>
      <c r="DO33" s="639"/>
      <c r="DP33" s="639"/>
      <c r="DQ33" s="639"/>
      <c r="DR33" s="639"/>
      <c r="DS33" s="639"/>
      <c r="DT33" s="639"/>
      <c r="DU33" s="639"/>
      <c r="DV33" s="640"/>
      <c r="DW33" s="643">
        <v>43.5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897205</v>
      </c>
      <c r="CS34" s="621"/>
      <c r="CT34" s="621"/>
      <c r="CU34" s="621"/>
      <c r="CV34" s="621"/>
      <c r="CW34" s="621"/>
      <c r="CX34" s="621"/>
      <c r="CY34" s="622"/>
      <c r="CZ34" s="623">
        <v>13.1</v>
      </c>
      <c r="DA34" s="641"/>
      <c r="DB34" s="641"/>
      <c r="DC34" s="642"/>
      <c r="DD34" s="626">
        <v>587262</v>
      </c>
      <c r="DE34" s="621"/>
      <c r="DF34" s="621"/>
      <c r="DG34" s="621"/>
      <c r="DH34" s="621"/>
      <c r="DI34" s="621"/>
      <c r="DJ34" s="621"/>
      <c r="DK34" s="622"/>
      <c r="DL34" s="626">
        <v>394370</v>
      </c>
      <c r="DM34" s="621"/>
      <c r="DN34" s="621"/>
      <c r="DO34" s="621"/>
      <c r="DP34" s="621"/>
      <c r="DQ34" s="621"/>
      <c r="DR34" s="621"/>
      <c r="DS34" s="621"/>
      <c r="DT34" s="621"/>
      <c r="DU34" s="621"/>
      <c r="DV34" s="622"/>
      <c r="DW34" s="643">
        <v>10</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150361</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814917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14971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313435</v>
      </c>
      <c r="CS35" s="639"/>
      <c r="CT35" s="639"/>
      <c r="CU35" s="639"/>
      <c r="CV35" s="639"/>
      <c r="CW35" s="639"/>
      <c r="CX35" s="639"/>
      <c r="CY35" s="640"/>
      <c r="CZ35" s="623">
        <v>4.5999999999999996</v>
      </c>
      <c r="DA35" s="641"/>
      <c r="DB35" s="641"/>
      <c r="DC35" s="642"/>
      <c r="DD35" s="626">
        <v>193310</v>
      </c>
      <c r="DE35" s="639"/>
      <c r="DF35" s="639"/>
      <c r="DG35" s="639"/>
      <c r="DH35" s="639"/>
      <c r="DI35" s="639"/>
      <c r="DJ35" s="639"/>
      <c r="DK35" s="640"/>
      <c r="DL35" s="626">
        <v>118482</v>
      </c>
      <c r="DM35" s="639"/>
      <c r="DN35" s="639"/>
      <c r="DO35" s="639"/>
      <c r="DP35" s="639"/>
      <c r="DQ35" s="639"/>
      <c r="DR35" s="639"/>
      <c r="DS35" s="639"/>
      <c r="DT35" s="639"/>
      <c r="DU35" s="639"/>
      <c r="DV35" s="640"/>
      <c r="DW35" s="643">
        <v>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7081288</v>
      </c>
      <c r="S36" s="661"/>
      <c r="T36" s="661"/>
      <c r="U36" s="661"/>
      <c r="V36" s="661"/>
      <c r="W36" s="661"/>
      <c r="X36" s="661"/>
      <c r="Y36" s="664"/>
      <c r="Z36" s="665">
        <v>100</v>
      </c>
      <c r="AA36" s="665"/>
      <c r="AB36" s="665"/>
      <c r="AC36" s="665"/>
      <c r="AD36" s="666">
        <v>3806029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249631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-4022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1106553</v>
      </c>
      <c r="CS36" s="621"/>
      <c r="CT36" s="621"/>
      <c r="CU36" s="621"/>
      <c r="CV36" s="621"/>
      <c r="CW36" s="621"/>
      <c r="CX36" s="621"/>
      <c r="CY36" s="622"/>
      <c r="CZ36" s="623">
        <v>16.100000000000001</v>
      </c>
      <c r="DA36" s="641"/>
      <c r="DB36" s="641"/>
      <c r="DC36" s="642"/>
      <c r="DD36" s="626">
        <v>847438</v>
      </c>
      <c r="DE36" s="621"/>
      <c r="DF36" s="621"/>
      <c r="DG36" s="621"/>
      <c r="DH36" s="621"/>
      <c r="DI36" s="621"/>
      <c r="DJ36" s="621"/>
      <c r="DK36" s="622"/>
      <c r="DL36" s="626">
        <v>535308</v>
      </c>
      <c r="DM36" s="621"/>
      <c r="DN36" s="621"/>
      <c r="DO36" s="621"/>
      <c r="DP36" s="621"/>
      <c r="DQ36" s="621"/>
      <c r="DR36" s="621"/>
      <c r="DS36" s="621"/>
      <c r="DT36" s="621"/>
      <c r="DU36" s="621"/>
      <c r="DV36" s="622"/>
      <c r="DW36" s="643">
        <v>13.5</v>
      </c>
      <c r="DX36" s="644"/>
      <c r="DY36" s="644"/>
      <c r="DZ36" s="644"/>
      <c r="EA36" s="644"/>
      <c r="EB36" s="644"/>
      <c r="EC36" s="645"/>
    </row>
    <row r="37" spans="2:133" ht="11.25" customHeight="1">
      <c r="AQ37" s="646" t="s">
        <v>315</v>
      </c>
      <c r="AR37" s="647"/>
      <c r="AS37" s="647"/>
      <c r="AT37" s="647"/>
      <c r="AU37" s="647"/>
      <c r="AV37" s="647"/>
      <c r="AW37" s="647"/>
      <c r="AX37" s="647"/>
      <c r="AY37" s="648"/>
      <c r="AZ37" s="620">
        <v>89680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1193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515246</v>
      </c>
      <c r="CS37" s="639"/>
      <c r="CT37" s="639"/>
      <c r="CU37" s="639"/>
      <c r="CV37" s="639"/>
      <c r="CW37" s="639"/>
      <c r="CX37" s="639"/>
      <c r="CY37" s="640"/>
      <c r="CZ37" s="623">
        <v>7.5</v>
      </c>
      <c r="DA37" s="641"/>
      <c r="DB37" s="641"/>
      <c r="DC37" s="642"/>
      <c r="DD37" s="626">
        <v>498146</v>
      </c>
      <c r="DE37" s="639"/>
      <c r="DF37" s="639"/>
      <c r="DG37" s="639"/>
      <c r="DH37" s="639"/>
      <c r="DI37" s="639"/>
      <c r="DJ37" s="639"/>
      <c r="DK37" s="640"/>
      <c r="DL37" s="626">
        <v>454601</v>
      </c>
      <c r="DM37" s="639"/>
      <c r="DN37" s="639"/>
      <c r="DO37" s="639"/>
      <c r="DP37" s="639"/>
      <c r="DQ37" s="639"/>
      <c r="DR37" s="639"/>
      <c r="DS37" s="639"/>
      <c r="DT37" s="639"/>
      <c r="DU37" s="639"/>
      <c r="DV37" s="640"/>
      <c r="DW37" s="643">
        <v>11.5</v>
      </c>
      <c r="DX37" s="644"/>
      <c r="DY37" s="644"/>
      <c r="DZ37" s="644"/>
      <c r="EA37" s="644"/>
      <c r="EB37" s="644"/>
      <c r="EC37" s="645"/>
    </row>
    <row r="38" spans="2:133" ht="11.25" customHeight="1">
      <c r="AQ38" s="646" t="s">
        <v>318</v>
      </c>
      <c r="AR38" s="647"/>
      <c r="AS38" s="647"/>
      <c r="AT38" s="647"/>
      <c r="AU38" s="647"/>
      <c r="AV38" s="647"/>
      <c r="AW38" s="647"/>
      <c r="AX38" s="647"/>
      <c r="AY38" s="648"/>
      <c r="AZ38" s="620">
        <v>23000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1929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814917</v>
      </c>
      <c r="CS38" s="621"/>
      <c r="CT38" s="621"/>
      <c r="CU38" s="621"/>
      <c r="CV38" s="621"/>
      <c r="CW38" s="621"/>
      <c r="CX38" s="621"/>
      <c r="CY38" s="622"/>
      <c r="CZ38" s="623">
        <v>11.9</v>
      </c>
      <c r="DA38" s="641"/>
      <c r="DB38" s="641"/>
      <c r="DC38" s="642"/>
      <c r="DD38" s="626">
        <v>749869</v>
      </c>
      <c r="DE38" s="621"/>
      <c r="DF38" s="621"/>
      <c r="DG38" s="621"/>
      <c r="DH38" s="621"/>
      <c r="DI38" s="621"/>
      <c r="DJ38" s="621"/>
      <c r="DK38" s="622"/>
      <c r="DL38" s="626">
        <v>673501</v>
      </c>
      <c r="DM38" s="621"/>
      <c r="DN38" s="621"/>
      <c r="DO38" s="621"/>
      <c r="DP38" s="621"/>
      <c r="DQ38" s="621"/>
      <c r="DR38" s="621"/>
      <c r="DS38" s="621"/>
      <c r="DT38" s="621"/>
      <c r="DU38" s="621"/>
      <c r="DV38" s="622"/>
      <c r="DW38" s="643">
        <v>17</v>
      </c>
      <c r="DX38" s="644"/>
      <c r="DY38" s="644"/>
      <c r="DZ38" s="644"/>
      <c r="EA38" s="644"/>
      <c r="EB38" s="644"/>
      <c r="EC38" s="645"/>
    </row>
    <row r="39" spans="2:133" ht="11.25" customHeight="1">
      <c r="AQ39" s="646" t="s">
        <v>321</v>
      </c>
      <c r="AR39" s="647"/>
      <c r="AS39" s="647"/>
      <c r="AT39" s="647"/>
      <c r="AU39" s="647"/>
      <c r="AV39" s="647"/>
      <c r="AW39" s="647"/>
      <c r="AX39" s="647"/>
      <c r="AY39" s="648"/>
      <c r="AZ39" s="620">
        <v>10083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60475</v>
      </c>
      <c r="CS39" s="639"/>
      <c r="CT39" s="639"/>
      <c r="CU39" s="639"/>
      <c r="CV39" s="639"/>
      <c r="CW39" s="639"/>
      <c r="CX39" s="639"/>
      <c r="CY39" s="640"/>
      <c r="CZ39" s="623">
        <v>0.9</v>
      </c>
      <c r="DA39" s="641"/>
      <c r="DB39" s="641"/>
      <c r="DC39" s="642"/>
      <c r="DD39" s="626">
        <v>10784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109812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78625</v>
      </c>
      <c r="CS40" s="621"/>
      <c r="CT40" s="621"/>
      <c r="CU40" s="621"/>
      <c r="CV40" s="621"/>
      <c r="CW40" s="621"/>
      <c r="CX40" s="621"/>
      <c r="CY40" s="622"/>
      <c r="CZ40" s="623">
        <v>1.1000000000000001</v>
      </c>
      <c r="DA40" s="641"/>
      <c r="DB40" s="641"/>
      <c r="DC40" s="642"/>
      <c r="DD40" s="626">
        <v>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332711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1352236</v>
      </c>
      <c r="CS42" s="621"/>
      <c r="CT42" s="621"/>
      <c r="CU42" s="621"/>
      <c r="CV42" s="621"/>
      <c r="CW42" s="621"/>
      <c r="CX42" s="621"/>
      <c r="CY42" s="622"/>
      <c r="CZ42" s="623">
        <v>19.7</v>
      </c>
      <c r="DA42" s="624"/>
      <c r="DB42" s="624"/>
      <c r="DC42" s="625"/>
      <c r="DD42" s="626">
        <v>43752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14272</v>
      </c>
      <c r="CS43" s="639"/>
      <c r="CT43" s="639"/>
      <c r="CU43" s="639"/>
      <c r="CV43" s="639"/>
      <c r="CW43" s="639"/>
      <c r="CX43" s="639"/>
      <c r="CY43" s="640"/>
      <c r="CZ43" s="623">
        <v>0.2</v>
      </c>
      <c r="DA43" s="641"/>
      <c r="DB43" s="641"/>
      <c r="DC43" s="642"/>
      <c r="DD43" s="626">
        <v>14272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1351878</v>
      </c>
      <c r="CS44" s="621"/>
      <c r="CT44" s="621"/>
      <c r="CU44" s="621"/>
      <c r="CV44" s="621"/>
      <c r="CW44" s="621"/>
      <c r="CX44" s="621"/>
      <c r="CY44" s="622"/>
      <c r="CZ44" s="623">
        <v>19.7</v>
      </c>
      <c r="DA44" s="624"/>
      <c r="DB44" s="624"/>
      <c r="DC44" s="625"/>
      <c r="DD44" s="626">
        <v>43394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1209251</v>
      </c>
      <c r="CS45" s="639"/>
      <c r="CT45" s="639"/>
      <c r="CU45" s="639"/>
      <c r="CV45" s="639"/>
      <c r="CW45" s="639"/>
      <c r="CX45" s="639"/>
      <c r="CY45" s="640"/>
      <c r="CZ45" s="623">
        <v>17.600000000000001</v>
      </c>
      <c r="DA45" s="641"/>
      <c r="DB45" s="641"/>
      <c r="DC45" s="642"/>
      <c r="DD45" s="626">
        <v>10366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92096</v>
      </c>
      <c r="CS46" s="621"/>
      <c r="CT46" s="621"/>
      <c r="CU46" s="621"/>
      <c r="CV46" s="621"/>
      <c r="CW46" s="621"/>
      <c r="CX46" s="621"/>
      <c r="CY46" s="622"/>
      <c r="CZ46" s="623">
        <v>1.3</v>
      </c>
      <c r="DA46" s="624"/>
      <c r="DB46" s="624"/>
      <c r="DC46" s="625"/>
      <c r="DD46" s="626">
        <v>31997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358</v>
      </c>
      <c r="CS47" s="639"/>
      <c r="CT47" s="639"/>
      <c r="CU47" s="639"/>
      <c r="CV47" s="639"/>
      <c r="CW47" s="639"/>
      <c r="CX47" s="639"/>
      <c r="CY47" s="640"/>
      <c r="CZ47" s="623">
        <v>0</v>
      </c>
      <c r="DA47" s="641"/>
      <c r="DB47" s="641"/>
      <c r="DC47" s="642"/>
      <c r="DD47" s="626">
        <v>358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6861922</v>
      </c>
      <c r="CS49" s="605"/>
      <c r="CT49" s="605"/>
      <c r="CU49" s="605"/>
      <c r="CV49" s="605"/>
      <c r="CW49" s="605"/>
      <c r="CX49" s="605"/>
      <c r="CY49" s="606"/>
      <c r="CZ49" s="607">
        <v>100</v>
      </c>
      <c r="DA49" s="608"/>
      <c r="DB49" s="608"/>
      <c r="DC49" s="609"/>
      <c r="DD49" s="610">
        <v>4152814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election activeCell="DB14" sqref="DB14:DF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7081</v>
      </c>
      <c r="R7" s="1134"/>
      <c r="S7" s="1134"/>
      <c r="T7" s="1134"/>
      <c r="U7" s="1134"/>
      <c r="V7" s="1134">
        <v>6862</v>
      </c>
      <c r="W7" s="1134"/>
      <c r="X7" s="1134"/>
      <c r="Y7" s="1134"/>
      <c r="Z7" s="1134"/>
      <c r="AA7" s="1134">
        <v>219</v>
      </c>
      <c r="AB7" s="1134"/>
      <c r="AC7" s="1134"/>
      <c r="AD7" s="1134"/>
      <c r="AE7" s="1135"/>
      <c r="AF7" s="1136">
        <v>202</v>
      </c>
      <c r="AG7" s="1137"/>
      <c r="AH7" s="1137"/>
      <c r="AI7" s="1137"/>
      <c r="AJ7" s="1138"/>
      <c r="AK7" s="1120">
        <v>167</v>
      </c>
      <c r="AL7" s="1121"/>
      <c r="AM7" s="1121"/>
      <c r="AN7" s="1121"/>
      <c r="AO7" s="1121"/>
      <c r="AP7" s="1121">
        <v>6463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0</v>
      </c>
      <c r="CI7" s="1118"/>
      <c r="CJ7" s="1118"/>
      <c r="CK7" s="1118"/>
      <c r="CL7" s="1119"/>
      <c r="CM7" s="1117">
        <v>3</v>
      </c>
      <c r="CN7" s="1118"/>
      <c r="CO7" s="1118"/>
      <c r="CP7" s="1118"/>
      <c r="CQ7" s="1119"/>
      <c r="CR7" s="1117">
        <v>20</v>
      </c>
      <c r="CS7" s="1118"/>
      <c r="CT7" s="1118"/>
      <c r="CU7" s="1118"/>
      <c r="CV7" s="1119"/>
      <c r="CW7" s="1117" t="s">
        <v>479</v>
      </c>
      <c r="CX7" s="1118"/>
      <c r="CY7" s="1118"/>
      <c r="CZ7" s="1118"/>
      <c r="DA7" s="1119"/>
      <c r="DB7" s="1117" t="s">
        <v>479</v>
      </c>
      <c r="DC7" s="1118"/>
      <c r="DD7" s="1118"/>
      <c r="DE7" s="1118"/>
      <c r="DF7" s="1119"/>
      <c r="DG7" s="1117" t="s">
        <v>479</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7081</v>
      </c>
      <c r="R23" s="1098"/>
      <c r="S23" s="1098"/>
      <c r="T23" s="1098"/>
      <c r="U23" s="1098"/>
      <c r="V23" s="1098">
        <v>6862</v>
      </c>
      <c r="W23" s="1098"/>
      <c r="X23" s="1098"/>
      <c r="Y23" s="1098"/>
      <c r="Z23" s="1098"/>
      <c r="AA23" s="1098">
        <v>219</v>
      </c>
      <c r="AB23" s="1098"/>
      <c r="AC23" s="1098"/>
      <c r="AD23" s="1098"/>
      <c r="AE23" s="1099"/>
      <c r="AF23" s="1100">
        <v>202</v>
      </c>
      <c r="AG23" s="1098"/>
      <c r="AH23" s="1098"/>
      <c r="AI23" s="1098"/>
      <c r="AJ23" s="1101"/>
      <c r="AK23" s="1102"/>
      <c r="AL23" s="1103"/>
      <c r="AM23" s="1103"/>
      <c r="AN23" s="1103"/>
      <c r="AO23" s="1103"/>
      <c r="AP23" s="1098">
        <v>6463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1185</v>
      </c>
      <c r="R28" s="1083"/>
      <c r="S28" s="1083"/>
      <c r="T28" s="1083"/>
      <c r="U28" s="1083"/>
      <c r="V28" s="1083">
        <v>1170</v>
      </c>
      <c r="W28" s="1083"/>
      <c r="X28" s="1083"/>
      <c r="Y28" s="1083"/>
      <c r="Z28" s="1083"/>
      <c r="AA28" s="1083">
        <v>15</v>
      </c>
      <c r="AB28" s="1083"/>
      <c r="AC28" s="1083"/>
      <c r="AD28" s="1083"/>
      <c r="AE28" s="1084"/>
      <c r="AF28" s="1085">
        <v>15</v>
      </c>
      <c r="AG28" s="1083"/>
      <c r="AH28" s="1083"/>
      <c r="AI28" s="1083"/>
      <c r="AJ28" s="1086"/>
      <c r="AK28" s="1087">
        <v>110</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381</v>
      </c>
      <c r="C29" s="1061"/>
      <c r="D29" s="1061"/>
      <c r="E29" s="1061"/>
      <c r="F29" s="1061"/>
      <c r="G29" s="1061"/>
      <c r="H29" s="1061"/>
      <c r="I29" s="1061"/>
      <c r="J29" s="1061"/>
      <c r="K29" s="1061"/>
      <c r="L29" s="1061"/>
      <c r="M29" s="1061"/>
      <c r="N29" s="1061"/>
      <c r="O29" s="1061"/>
      <c r="P29" s="1062"/>
      <c r="Q29" s="1072">
        <v>1005</v>
      </c>
      <c r="R29" s="1073"/>
      <c r="S29" s="1073"/>
      <c r="T29" s="1073"/>
      <c r="U29" s="1073"/>
      <c r="V29" s="1073">
        <v>957</v>
      </c>
      <c r="W29" s="1073"/>
      <c r="X29" s="1073"/>
      <c r="Y29" s="1073"/>
      <c r="Z29" s="1073"/>
      <c r="AA29" s="1073">
        <v>48</v>
      </c>
      <c r="AB29" s="1073"/>
      <c r="AC29" s="1073"/>
      <c r="AD29" s="1073"/>
      <c r="AE29" s="1074"/>
      <c r="AF29" s="1066">
        <v>48</v>
      </c>
      <c r="AG29" s="1067"/>
      <c r="AH29" s="1067"/>
      <c r="AI29" s="1067"/>
      <c r="AJ29" s="1068"/>
      <c r="AK29" s="1009">
        <v>261</v>
      </c>
      <c r="AL29" s="1000"/>
      <c r="AM29" s="1000"/>
      <c r="AN29" s="1000"/>
      <c r="AO29" s="1000"/>
      <c r="AP29" s="1000">
        <v>569</v>
      </c>
      <c r="AQ29" s="1000"/>
      <c r="AR29" s="1000"/>
      <c r="AS29" s="1000"/>
      <c r="AT29" s="1000"/>
      <c r="AU29" s="1000">
        <v>567</v>
      </c>
      <c r="AV29" s="1000"/>
      <c r="AW29" s="1000"/>
      <c r="AX29" s="1000"/>
      <c r="AY29" s="1000"/>
      <c r="AZ29" s="1071" t="s">
        <v>479</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382</v>
      </c>
      <c r="C30" s="1061"/>
      <c r="D30" s="1061"/>
      <c r="E30" s="1061"/>
      <c r="F30" s="1061"/>
      <c r="G30" s="1061"/>
      <c r="H30" s="1061"/>
      <c r="I30" s="1061"/>
      <c r="J30" s="1061"/>
      <c r="K30" s="1061"/>
      <c r="L30" s="1061"/>
      <c r="M30" s="1061"/>
      <c r="N30" s="1061"/>
      <c r="O30" s="1061"/>
      <c r="P30" s="1062"/>
      <c r="Q30" s="1072">
        <v>116</v>
      </c>
      <c r="R30" s="1073"/>
      <c r="S30" s="1073"/>
      <c r="T30" s="1073"/>
      <c r="U30" s="1073"/>
      <c r="V30" s="1073">
        <v>116</v>
      </c>
      <c r="W30" s="1073"/>
      <c r="X30" s="1073"/>
      <c r="Y30" s="1073"/>
      <c r="Z30" s="1073"/>
      <c r="AA30" s="1073">
        <v>0</v>
      </c>
      <c r="AB30" s="1073"/>
      <c r="AC30" s="1073"/>
      <c r="AD30" s="1073"/>
      <c r="AE30" s="1074"/>
      <c r="AF30" s="1066">
        <v>0</v>
      </c>
      <c r="AG30" s="1067"/>
      <c r="AH30" s="1067"/>
      <c r="AI30" s="1067"/>
      <c r="AJ30" s="1068"/>
      <c r="AK30" s="1009">
        <v>42</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383</v>
      </c>
      <c r="C31" s="1061"/>
      <c r="D31" s="1061"/>
      <c r="E31" s="1061"/>
      <c r="F31" s="1061"/>
      <c r="G31" s="1061"/>
      <c r="H31" s="1061"/>
      <c r="I31" s="1061"/>
      <c r="J31" s="1061"/>
      <c r="K31" s="1061"/>
      <c r="L31" s="1061"/>
      <c r="M31" s="1061"/>
      <c r="N31" s="1061"/>
      <c r="O31" s="1061"/>
      <c r="P31" s="1062"/>
      <c r="Q31" s="1072">
        <v>227</v>
      </c>
      <c r="R31" s="1073"/>
      <c r="S31" s="1073"/>
      <c r="T31" s="1073"/>
      <c r="U31" s="1073"/>
      <c r="V31" s="1073">
        <v>178</v>
      </c>
      <c r="W31" s="1073"/>
      <c r="X31" s="1073"/>
      <c r="Y31" s="1073"/>
      <c r="Z31" s="1073"/>
      <c r="AA31" s="1073">
        <v>49</v>
      </c>
      <c r="AB31" s="1073"/>
      <c r="AC31" s="1073"/>
      <c r="AD31" s="1073"/>
      <c r="AE31" s="1074"/>
      <c r="AF31" s="1066">
        <v>366</v>
      </c>
      <c r="AG31" s="1067"/>
      <c r="AH31" s="1067"/>
      <c r="AI31" s="1067"/>
      <c r="AJ31" s="1068"/>
      <c r="AK31" s="1009" t="s">
        <v>479</v>
      </c>
      <c r="AL31" s="1000"/>
      <c r="AM31" s="1000"/>
      <c r="AN31" s="1000"/>
      <c r="AO31" s="1000"/>
      <c r="AP31" s="1000">
        <v>922</v>
      </c>
      <c r="AQ31" s="1000"/>
      <c r="AR31" s="1000"/>
      <c r="AS31" s="1000"/>
      <c r="AT31" s="1000"/>
      <c r="AU31" s="1000" t="s">
        <v>479</v>
      </c>
      <c r="AV31" s="1000"/>
      <c r="AW31" s="1000"/>
      <c r="AX31" s="1000"/>
      <c r="AY31" s="1000"/>
      <c r="AZ31" s="1071" t="s">
        <v>479</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385</v>
      </c>
      <c r="C32" s="1061"/>
      <c r="D32" s="1061"/>
      <c r="E32" s="1061"/>
      <c r="F32" s="1061"/>
      <c r="G32" s="1061"/>
      <c r="H32" s="1061"/>
      <c r="I32" s="1061"/>
      <c r="J32" s="1061"/>
      <c r="K32" s="1061"/>
      <c r="L32" s="1061"/>
      <c r="M32" s="1061"/>
      <c r="N32" s="1061"/>
      <c r="O32" s="1061"/>
      <c r="P32" s="1062"/>
      <c r="Q32" s="1072">
        <v>41</v>
      </c>
      <c r="R32" s="1073"/>
      <c r="S32" s="1073"/>
      <c r="T32" s="1073"/>
      <c r="U32" s="1073"/>
      <c r="V32" s="1073">
        <v>41</v>
      </c>
      <c r="W32" s="1073"/>
      <c r="X32" s="1073"/>
      <c r="Y32" s="1073"/>
      <c r="Z32" s="1073"/>
      <c r="AA32" s="1073">
        <v>0</v>
      </c>
      <c r="AB32" s="1073"/>
      <c r="AC32" s="1073"/>
      <c r="AD32" s="1073"/>
      <c r="AE32" s="1074"/>
      <c r="AF32" s="1066">
        <v>0</v>
      </c>
      <c r="AG32" s="1067"/>
      <c r="AH32" s="1067"/>
      <c r="AI32" s="1067"/>
      <c r="AJ32" s="1068"/>
      <c r="AK32" s="1009">
        <v>23</v>
      </c>
      <c r="AL32" s="1000"/>
      <c r="AM32" s="1000"/>
      <c r="AN32" s="1000"/>
      <c r="AO32" s="1000"/>
      <c r="AP32" s="1000">
        <v>70</v>
      </c>
      <c r="AQ32" s="1000"/>
      <c r="AR32" s="1000"/>
      <c r="AS32" s="1000"/>
      <c r="AT32" s="1000"/>
      <c r="AU32" s="1000">
        <v>55</v>
      </c>
      <c r="AV32" s="1000"/>
      <c r="AW32" s="1000"/>
      <c r="AX32" s="1000"/>
      <c r="AY32" s="1000"/>
      <c r="AZ32" s="1071" t="s">
        <v>479</v>
      </c>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383</v>
      </c>
      <c r="R33" s="1073"/>
      <c r="S33" s="1073"/>
      <c r="T33" s="1073"/>
      <c r="U33" s="1073"/>
      <c r="V33" s="1073">
        <v>383</v>
      </c>
      <c r="W33" s="1073"/>
      <c r="X33" s="1073"/>
      <c r="Y33" s="1073"/>
      <c r="Z33" s="1073"/>
      <c r="AA33" s="1073">
        <v>0</v>
      </c>
      <c r="AB33" s="1073"/>
      <c r="AC33" s="1073"/>
      <c r="AD33" s="1073"/>
      <c r="AE33" s="1074"/>
      <c r="AF33" s="1066">
        <v>0</v>
      </c>
      <c r="AG33" s="1067"/>
      <c r="AH33" s="1067"/>
      <c r="AI33" s="1067"/>
      <c r="AJ33" s="1068"/>
      <c r="AK33" s="1009">
        <v>250</v>
      </c>
      <c r="AL33" s="1000"/>
      <c r="AM33" s="1000"/>
      <c r="AN33" s="1000"/>
      <c r="AO33" s="1000"/>
      <c r="AP33" s="1000">
        <v>2551</v>
      </c>
      <c r="AQ33" s="1000"/>
      <c r="AR33" s="1000"/>
      <c r="AS33" s="1000"/>
      <c r="AT33" s="1000"/>
      <c r="AU33" s="1000">
        <v>2117</v>
      </c>
      <c r="AV33" s="1000"/>
      <c r="AW33" s="1000"/>
      <c r="AX33" s="1000"/>
      <c r="AY33" s="1000"/>
      <c r="AZ33" s="1071" t="s">
        <v>479</v>
      </c>
      <c r="BA33" s="1071"/>
      <c r="BB33" s="1071"/>
      <c r="BC33" s="1071"/>
      <c r="BD33" s="1071"/>
      <c r="BE33" s="1055" t="s">
        <v>386</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388</v>
      </c>
      <c r="C34" s="1061"/>
      <c r="D34" s="1061"/>
      <c r="E34" s="1061"/>
      <c r="F34" s="1061"/>
      <c r="G34" s="1061"/>
      <c r="H34" s="1061"/>
      <c r="I34" s="1061"/>
      <c r="J34" s="1061"/>
      <c r="K34" s="1061"/>
      <c r="L34" s="1061"/>
      <c r="M34" s="1061"/>
      <c r="N34" s="1061"/>
      <c r="O34" s="1061"/>
      <c r="P34" s="1062"/>
      <c r="Q34" s="1072">
        <v>16</v>
      </c>
      <c r="R34" s="1073"/>
      <c r="S34" s="1073"/>
      <c r="T34" s="1073"/>
      <c r="U34" s="1073"/>
      <c r="V34" s="1073">
        <v>16</v>
      </c>
      <c r="W34" s="1073"/>
      <c r="X34" s="1073"/>
      <c r="Y34" s="1073"/>
      <c r="Z34" s="1073"/>
      <c r="AA34" s="1073">
        <v>0</v>
      </c>
      <c r="AB34" s="1073"/>
      <c r="AC34" s="1073"/>
      <c r="AD34" s="1073"/>
      <c r="AE34" s="1074"/>
      <c r="AF34" s="1066" t="s">
        <v>113</v>
      </c>
      <c r="AG34" s="1067"/>
      <c r="AH34" s="1067"/>
      <c r="AI34" s="1067"/>
      <c r="AJ34" s="1068"/>
      <c r="AK34" s="1009">
        <v>10</v>
      </c>
      <c r="AL34" s="1000"/>
      <c r="AM34" s="1000"/>
      <c r="AN34" s="1000"/>
      <c r="AO34" s="1000"/>
      <c r="AP34" s="1000">
        <v>146</v>
      </c>
      <c r="AQ34" s="1000"/>
      <c r="AR34" s="1000"/>
      <c r="AS34" s="1000"/>
      <c r="AT34" s="1000"/>
      <c r="AU34" s="1000">
        <v>31</v>
      </c>
      <c r="AV34" s="1000"/>
      <c r="AW34" s="1000"/>
      <c r="AX34" s="1000"/>
      <c r="AY34" s="1000"/>
      <c r="AZ34" s="1071" t="s">
        <v>479</v>
      </c>
      <c r="BA34" s="1071"/>
      <c r="BB34" s="1071"/>
      <c r="BC34" s="1071"/>
      <c r="BD34" s="1071"/>
      <c r="BE34" s="1055" t="s">
        <v>386</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389</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429</v>
      </c>
      <c r="AG63" s="988"/>
      <c r="AH63" s="988"/>
      <c r="AI63" s="988"/>
      <c r="AJ63" s="1053"/>
      <c r="AK63" s="1054"/>
      <c r="AL63" s="992"/>
      <c r="AM63" s="992"/>
      <c r="AN63" s="992"/>
      <c r="AO63" s="992"/>
      <c r="AP63" s="988">
        <v>4258</v>
      </c>
      <c r="AQ63" s="988"/>
      <c r="AR63" s="988"/>
      <c r="AS63" s="988"/>
      <c r="AT63" s="988"/>
      <c r="AU63" s="988">
        <v>2770</v>
      </c>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518</v>
      </c>
      <c r="R68" s="1011"/>
      <c r="S68" s="1011"/>
      <c r="T68" s="1011"/>
      <c r="U68" s="1011"/>
      <c r="V68" s="1011">
        <v>497</v>
      </c>
      <c r="W68" s="1011"/>
      <c r="X68" s="1011"/>
      <c r="Y68" s="1011"/>
      <c r="Z68" s="1011"/>
      <c r="AA68" s="1011">
        <v>21</v>
      </c>
      <c r="AB68" s="1011"/>
      <c r="AC68" s="1011"/>
      <c r="AD68" s="1011"/>
      <c r="AE68" s="1011"/>
      <c r="AF68" s="1011">
        <v>21</v>
      </c>
      <c r="AG68" s="1011"/>
      <c r="AH68" s="1011"/>
      <c r="AI68" s="1011"/>
      <c r="AJ68" s="1011"/>
      <c r="AK68" s="1011" t="s">
        <v>479</v>
      </c>
      <c r="AL68" s="1011"/>
      <c r="AM68" s="1011"/>
      <c r="AN68" s="1011"/>
      <c r="AO68" s="1011"/>
      <c r="AP68" s="1011">
        <v>251</v>
      </c>
      <c r="AQ68" s="1011"/>
      <c r="AR68" s="1011"/>
      <c r="AS68" s="1011"/>
      <c r="AT68" s="1011"/>
      <c r="AU68" s="1011">
        <v>136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994</v>
      </c>
      <c r="R69" s="1000"/>
      <c r="S69" s="1000"/>
      <c r="T69" s="1000"/>
      <c r="U69" s="1000"/>
      <c r="V69" s="1000">
        <v>968</v>
      </c>
      <c r="W69" s="1000"/>
      <c r="X69" s="1000"/>
      <c r="Y69" s="1000"/>
      <c r="Z69" s="1000"/>
      <c r="AA69" s="1000">
        <v>26</v>
      </c>
      <c r="AB69" s="1000"/>
      <c r="AC69" s="1000"/>
      <c r="AD69" s="1000"/>
      <c r="AE69" s="1000"/>
      <c r="AF69" s="1000">
        <v>26</v>
      </c>
      <c r="AG69" s="1000"/>
      <c r="AH69" s="1000"/>
      <c r="AI69" s="1000"/>
      <c r="AJ69" s="1000"/>
      <c r="AK69" s="1000" t="s">
        <v>479</v>
      </c>
      <c r="AL69" s="1000"/>
      <c r="AM69" s="1000"/>
      <c r="AN69" s="1000"/>
      <c r="AO69" s="1000"/>
      <c r="AP69" s="1000">
        <v>51</v>
      </c>
      <c r="AQ69" s="1000"/>
      <c r="AR69" s="1000"/>
      <c r="AS69" s="1000"/>
      <c r="AT69" s="1000"/>
      <c r="AU69" s="1000">
        <v>21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47</v>
      </c>
      <c r="AG88" s="988"/>
      <c r="AH88" s="988"/>
      <c r="AI88" s="988"/>
      <c r="AJ88" s="988"/>
      <c r="AK88" s="992"/>
      <c r="AL88" s="992"/>
      <c r="AM88" s="992"/>
      <c r="AN88" s="992"/>
      <c r="AO88" s="992"/>
      <c r="AP88" s="988">
        <v>302</v>
      </c>
      <c r="AQ88" s="988"/>
      <c r="AR88" s="988"/>
      <c r="AS88" s="988"/>
      <c r="AT88" s="988"/>
      <c r="AU88" s="988">
        <v>157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v>
      </c>
      <c r="CS102" s="980"/>
      <c r="CT102" s="980"/>
      <c r="CU102" s="980"/>
      <c r="CV102" s="981"/>
      <c r="CW102" s="979" t="s">
        <v>479</v>
      </c>
      <c r="CX102" s="980"/>
      <c r="CY102" s="980"/>
      <c r="CZ102" s="980"/>
      <c r="DA102" s="981"/>
      <c r="DB102" s="979" t="s">
        <v>479</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771716</v>
      </c>
      <c r="AB110" s="916"/>
      <c r="AC110" s="916"/>
      <c r="AD110" s="916"/>
      <c r="AE110" s="917"/>
      <c r="AF110" s="918">
        <v>687309</v>
      </c>
      <c r="AG110" s="916"/>
      <c r="AH110" s="916"/>
      <c r="AI110" s="916"/>
      <c r="AJ110" s="917"/>
      <c r="AK110" s="918">
        <v>732400</v>
      </c>
      <c r="AL110" s="916"/>
      <c r="AM110" s="916"/>
      <c r="AN110" s="916"/>
      <c r="AO110" s="917"/>
      <c r="AP110" s="919">
        <v>23.2</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6002039</v>
      </c>
      <c r="BR110" s="863"/>
      <c r="BS110" s="863"/>
      <c r="BT110" s="863"/>
      <c r="BU110" s="863"/>
      <c r="BV110" s="863">
        <v>6100293</v>
      </c>
      <c r="BW110" s="863"/>
      <c r="BX110" s="863"/>
      <c r="BY110" s="863"/>
      <c r="BZ110" s="863"/>
      <c r="CA110" s="863">
        <v>6463053</v>
      </c>
      <c r="CB110" s="863"/>
      <c r="CC110" s="863"/>
      <c r="CD110" s="863"/>
      <c r="CE110" s="863"/>
      <c r="CF110" s="887">
        <v>204.7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2336223</v>
      </c>
      <c r="BR112" s="835"/>
      <c r="BS112" s="835"/>
      <c r="BT112" s="835"/>
      <c r="BU112" s="835"/>
      <c r="BV112" s="835">
        <v>3003631</v>
      </c>
      <c r="BW112" s="835"/>
      <c r="BX112" s="835"/>
      <c r="BY112" s="835"/>
      <c r="BZ112" s="835"/>
      <c r="CA112" s="835">
        <v>2770886</v>
      </c>
      <c r="CB112" s="835"/>
      <c r="CC112" s="835"/>
      <c r="CD112" s="835"/>
      <c r="CE112" s="835"/>
      <c r="CF112" s="896">
        <v>87.8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301365</v>
      </c>
      <c r="AB113" s="944"/>
      <c r="AC113" s="944"/>
      <c r="AD113" s="944"/>
      <c r="AE113" s="945"/>
      <c r="AF113" s="946">
        <v>280997</v>
      </c>
      <c r="AG113" s="944"/>
      <c r="AH113" s="944"/>
      <c r="AI113" s="944"/>
      <c r="AJ113" s="945"/>
      <c r="AK113" s="946">
        <v>308394</v>
      </c>
      <c r="AL113" s="944"/>
      <c r="AM113" s="944"/>
      <c r="AN113" s="944"/>
      <c r="AO113" s="945"/>
      <c r="AP113" s="947">
        <v>9.8000000000000007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396121</v>
      </c>
      <c r="BR113" s="835"/>
      <c r="BS113" s="835"/>
      <c r="BT113" s="835"/>
      <c r="BU113" s="835"/>
      <c r="BV113" s="835">
        <v>282056</v>
      </c>
      <c r="BW113" s="835"/>
      <c r="BX113" s="835"/>
      <c r="BY113" s="835"/>
      <c r="BZ113" s="835"/>
      <c r="CA113" s="835">
        <v>156924</v>
      </c>
      <c r="CB113" s="835"/>
      <c r="CC113" s="835"/>
      <c r="CD113" s="835"/>
      <c r="CE113" s="835"/>
      <c r="CF113" s="896">
        <v>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130124</v>
      </c>
      <c r="AB114" s="798"/>
      <c r="AC114" s="798"/>
      <c r="AD114" s="798"/>
      <c r="AE114" s="799"/>
      <c r="AF114" s="800">
        <v>130009</v>
      </c>
      <c r="AG114" s="798"/>
      <c r="AH114" s="798"/>
      <c r="AI114" s="798"/>
      <c r="AJ114" s="799"/>
      <c r="AK114" s="800">
        <v>128098</v>
      </c>
      <c r="AL114" s="798"/>
      <c r="AM114" s="798"/>
      <c r="AN114" s="798"/>
      <c r="AO114" s="799"/>
      <c r="AP114" s="845">
        <v>4.0999999999999996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1688372</v>
      </c>
      <c r="BR114" s="835"/>
      <c r="BS114" s="835"/>
      <c r="BT114" s="835"/>
      <c r="BU114" s="835"/>
      <c r="BV114" s="835">
        <v>1639251</v>
      </c>
      <c r="BW114" s="835"/>
      <c r="BX114" s="835"/>
      <c r="BY114" s="835"/>
      <c r="BZ114" s="835"/>
      <c r="CA114" s="835">
        <v>1631633</v>
      </c>
      <c r="CB114" s="835"/>
      <c r="CC114" s="835"/>
      <c r="CD114" s="835"/>
      <c r="CE114" s="835"/>
      <c r="CF114" s="896">
        <v>51.7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7332</v>
      </c>
      <c r="AB115" s="944"/>
      <c r="AC115" s="944"/>
      <c r="AD115" s="944"/>
      <c r="AE115" s="945"/>
      <c r="AF115" s="946">
        <v>7240</v>
      </c>
      <c r="AG115" s="944"/>
      <c r="AH115" s="944"/>
      <c r="AI115" s="944"/>
      <c r="AJ115" s="945"/>
      <c r="AK115" s="946">
        <v>6236</v>
      </c>
      <c r="AL115" s="944"/>
      <c r="AM115" s="944"/>
      <c r="AN115" s="944"/>
      <c r="AO115" s="945"/>
      <c r="AP115" s="947">
        <v>0.2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142</v>
      </c>
      <c r="AB116" s="798"/>
      <c r="AC116" s="798"/>
      <c r="AD116" s="798"/>
      <c r="AE116" s="799"/>
      <c r="AF116" s="800">
        <v>138</v>
      </c>
      <c r="AG116" s="798"/>
      <c r="AH116" s="798"/>
      <c r="AI116" s="798"/>
      <c r="AJ116" s="799"/>
      <c r="AK116" s="800">
        <v>175</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1210679</v>
      </c>
      <c r="AB117" s="930"/>
      <c r="AC117" s="930"/>
      <c r="AD117" s="930"/>
      <c r="AE117" s="931"/>
      <c r="AF117" s="932">
        <v>1105693</v>
      </c>
      <c r="AG117" s="930"/>
      <c r="AH117" s="930"/>
      <c r="AI117" s="930"/>
      <c r="AJ117" s="931"/>
      <c r="AK117" s="932">
        <v>1175303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10422755</v>
      </c>
      <c r="BR119" s="866"/>
      <c r="BS119" s="866"/>
      <c r="BT119" s="866"/>
      <c r="BU119" s="866"/>
      <c r="BV119" s="866">
        <v>11025231</v>
      </c>
      <c r="BW119" s="866"/>
      <c r="BX119" s="866"/>
      <c r="BY119" s="866"/>
      <c r="BZ119" s="866"/>
      <c r="CA119" s="866">
        <v>11022496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3402660</v>
      </c>
      <c r="BR120" s="863"/>
      <c r="BS120" s="863"/>
      <c r="BT120" s="863"/>
      <c r="BU120" s="863"/>
      <c r="BV120" s="863">
        <v>3431616</v>
      </c>
      <c r="BW120" s="863"/>
      <c r="BX120" s="863"/>
      <c r="BY120" s="863"/>
      <c r="BZ120" s="863"/>
      <c r="CA120" s="863">
        <v>3638262</v>
      </c>
      <c r="CB120" s="863"/>
      <c r="CC120" s="863"/>
      <c r="CD120" s="863"/>
      <c r="CE120" s="863"/>
      <c r="CF120" s="887">
        <v>115.3</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2273925</v>
      </c>
      <c r="DH120" s="863"/>
      <c r="DI120" s="863"/>
      <c r="DJ120" s="863"/>
      <c r="DK120" s="863"/>
      <c r="DL120" s="863">
        <v>2295968</v>
      </c>
      <c r="DM120" s="863"/>
      <c r="DN120" s="863"/>
      <c r="DO120" s="863"/>
      <c r="DP120" s="863"/>
      <c r="DQ120" s="863">
        <v>2117353</v>
      </c>
      <c r="DR120" s="863"/>
      <c r="DS120" s="863"/>
      <c r="DT120" s="863"/>
      <c r="DU120" s="863"/>
      <c r="DV120" s="864">
        <v>67.099999999999994</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970405</v>
      </c>
      <c r="BR121" s="835"/>
      <c r="BS121" s="835"/>
      <c r="BT121" s="835"/>
      <c r="BU121" s="835"/>
      <c r="BV121" s="835">
        <v>917667</v>
      </c>
      <c r="BW121" s="835"/>
      <c r="BX121" s="835"/>
      <c r="BY121" s="835"/>
      <c r="BZ121" s="835"/>
      <c r="CA121" s="835">
        <v>739578</v>
      </c>
      <c r="CB121" s="835"/>
      <c r="CC121" s="835"/>
      <c r="CD121" s="835"/>
      <c r="CE121" s="835"/>
      <c r="CF121" s="896">
        <v>23.4</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v>648470</v>
      </c>
      <c r="DM121" s="835"/>
      <c r="DN121" s="835"/>
      <c r="DO121" s="835"/>
      <c r="DP121" s="835"/>
      <c r="DQ121" s="835">
        <v>567325</v>
      </c>
      <c r="DR121" s="835"/>
      <c r="DS121" s="835"/>
      <c r="DT121" s="835"/>
      <c r="DU121" s="835"/>
      <c r="DV121" s="812">
        <v>18</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6472510</v>
      </c>
      <c r="BR122" s="866"/>
      <c r="BS122" s="866"/>
      <c r="BT122" s="866"/>
      <c r="BU122" s="866"/>
      <c r="BV122" s="866">
        <v>6527790</v>
      </c>
      <c r="BW122" s="866"/>
      <c r="BX122" s="866"/>
      <c r="BY122" s="866"/>
      <c r="BZ122" s="866"/>
      <c r="CA122" s="866">
        <v>6550087</v>
      </c>
      <c r="CB122" s="866"/>
      <c r="CC122" s="866"/>
      <c r="CD122" s="866"/>
      <c r="CE122" s="866"/>
      <c r="CF122" s="867">
        <v>207.5</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62298</v>
      </c>
      <c r="DH122" s="835"/>
      <c r="DI122" s="835"/>
      <c r="DJ122" s="835"/>
      <c r="DK122" s="835"/>
      <c r="DL122" s="835">
        <v>59193</v>
      </c>
      <c r="DM122" s="835"/>
      <c r="DN122" s="835"/>
      <c r="DO122" s="835"/>
      <c r="DP122" s="835"/>
      <c r="DQ122" s="835">
        <v>54785</v>
      </c>
      <c r="DR122" s="835"/>
      <c r="DS122" s="835"/>
      <c r="DT122" s="835"/>
      <c r="DU122" s="835"/>
      <c r="DV122" s="812">
        <v>1.7</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10845575</v>
      </c>
      <c r="BR123" s="854"/>
      <c r="BS123" s="854"/>
      <c r="BT123" s="854"/>
      <c r="BU123" s="854"/>
      <c r="BV123" s="854">
        <v>10877073</v>
      </c>
      <c r="BW123" s="854"/>
      <c r="BX123" s="854"/>
      <c r="BY123" s="854"/>
      <c r="BZ123" s="854"/>
      <c r="CA123" s="854">
        <v>10927927</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v>31423</v>
      </c>
      <c r="DR123" s="798"/>
      <c r="DS123" s="798"/>
      <c r="DT123" s="798"/>
      <c r="DU123" s="799"/>
      <c r="DV123" s="845">
        <v>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v>4.5</v>
      </c>
      <c r="BW124" s="852"/>
      <c r="BX124" s="852"/>
      <c r="BY124" s="852"/>
      <c r="BZ124" s="852"/>
      <c r="CA124" s="852">
        <v>2.9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7332</v>
      </c>
      <c r="AB127" s="798"/>
      <c r="AC127" s="798"/>
      <c r="AD127" s="798"/>
      <c r="AE127" s="799"/>
      <c r="AF127" s="800">
        <v>7240</v>
      </c>
      <c r="AG127" s="798"/>
      <c r="AH127" s="798"/>
      <c r="AI127" s="798"/>
      <c r="AJ127" s="799"/>
      <c r="AK127" s="800">
        <v>6236</v>
      </c>
      <c r="AL127" s="798"/>
      <c r="AM127" s="798"/>
      <c r="AN127" s="798"/>
      <c r="AO127" s="799"/>
      <c r="AP127" s="845">
        <v>0.2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87955</v>
      </c>
      <c r="AB128" s="819"/>
      <c r="AC128" s="819"/>
      <c r="AD128" s="819"/>
      <c r="AE128" s="820"/>
      <c r="AF128" s="821">
        <v>67079</v>
      </c>
      <c r="AG128" s="819"/>
      <c r="AH128" s="819"/>
      <c r="AI128" s="819"/>
      <c r="AJ128" s="820"/>
      <c r="AK128" s="821">
        <v>57052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3974142</v>
      </c>
      <c r="AB129" s="798"/>
      <c r="AC129" s="798"/>
      <c r="AD129" s="798"/>
      <c r="AE129" s="799"/>
      <c r="AF129" s="800">
        <v>3989487</v>
      </c>
      <c r="AG129" s="798"/>
      <c r="AH129" s="798"/>
      <c r="AI129" s="798"/>
      <c r="AJ129" s="799"/>
      <c r="AK129" s="800">
        <v>3925590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823045</v>
      </c>
      <c r="AB130" s="798"/>
      <c r="AC130" s="798"/>
      <c r="AD130" s="798"/>
      <c r="AE130" s="799"/>
      <c r="AF130" s="800">
        <v>752693</v>
      </c>
      <c r="AG130" s="798"/>
      <c r="AH130" s="798"/>
      <c r="AI130" s="798"/>
      <c r="AJ130" s="799"/>
      <c r="AK130" s="800">
        <v>768911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3151097</v>
      </c>
      <c r="AB131" s="781"/>
      <c r="AC131" s="781"/>
      <c r="AD131" s="781"/>
      <c r="AE131" s="782"/>
      <c r="AF131" s="783">
        <v>3236794</v>
      </c>
      <c r="AG131" s="781"/>
      <c r="AH131" s="781"/>
      <c r="AI131" s="781"/>
      <c r="AJ131" s="782"/>
      <c r="AK131" s="783">
        <v>3156679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9.5103070449999993</v>
      </c>
      <c r="AB132" s="761"/>
      <c r="AC132" s="761"/>
      <c r="AD132" s="761"/>
      <c r="AE132" s="762"/>
      <c r="AF132" s="763">
        <v>8.8334629880000008</v>
      </c>
      <c r="AG132" s="761"/>
      <c r="AH132" s="761"/>
      <c r="AI132" s="761"/>
      <c r="AJ132" s="762"/>
      <c r="AK132" s="763">
        <v>11.06669383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10.4</v>
      </c>
      <c r="AB133" s="740"/>
      <c r="AC133" s="740"/>
      <c r="AD133" s="740"/>
      <c r="AE133" s="741"/>
      <c r="AF133" s="739">
        <v>9.5</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topLeftCell="A64" zoomScaleSheetLayoutView="100" workbookViewId="0">
      <selection activeCell="AE77" sqref="AE7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I43" zoomScaleNormal="40" zoomScaleSheetLayoutView="55" workbookViewId="0">
      <selection activeCell="T59" sqref="T59"/>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topLeftCell="A25" zoomScaleSheetLayoutView="100" workbookViewId="0">
      <selection activeCell="AC74" sqref="AC7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1009386</v>
      </c>
      <c r="L9" s="266">
        <v>137857</v>
      </c>
      <c r="M9" s="267">
        <v>134601</v>
      </c>
      <c r="N9" s="268">
        <v>2.4</v>
      </c>
    </row>
    <row r="10" spans="1:16">
      <c r="A10" s="250"/>
      <c r="B10" s="246"/>
      <c r="C10" s="246"/>
      <c r="D10" s="246"/>
      <c r="E10" s="246"/>
      <c r="F10" s="246"/>
      <c r="G10" s="1166" t="s">
        <v>476</v>
      </c>
      <c r="H10" s="1167"/>
      <c r="I10" s="1167"/>
      <c r="J10" s="1168"/>
      <c r="K10" s="269">
        <v>38513</v>
      </c>
      <c r="L10" s="270">
        <v>5260</v>
      </c>
      <c r="M10" s="271">
        <v>15652</v>
      </c>
      <c r="N10" s="272">
        <v>-66.400000000000006</v>
      </c>
    </row>
    <row r="11" spans="1:16" ht="13.5" customHeight="1">
      <c r="A11" s="250"/>
      <c r="B11" s="246"/>
      <c r="C11" s="246"/>
      <c r="D11" s="246"/>
      <c r="E11" s="246"/>
      <c r="F11" s="246"/>
      <c r="G11" s="1166" t="s">
        <v>477</v>
      </c>
      <c r="H11" s="1167"/>
      <c r="I11" s="1167"/>
      <c r="J11" s="1168"/>
      <c r="K11" s="269">
        <v>211026</v>
      </c>
      <c r="L11" s="270">
        <v>28821</v>
      </c>
      <c r="M11" s="271">
        <v>22688</v>
      </c>
      <c r="N11" s="272">
        <v>27</v>
      </c>
    </row>
    <row r="12" spans="1:16" ht="13.5" customHeight="1">
      <c r="A12" s="250"/>
      <c r="B12" s="246"/>
      <c r="C12" s="246"/>
      <c r="D12" s="246"/>
      <c r="E12" s="246"/>
      <c r="F12" s="246"/>
      <c r="G12" s="1166" t="s">
        <v>478</v>
      </c>
      <c r="H12" s="1167"/>
      <c r="I12" s="1167"/>
      <c r="J12" s="1168"/>
      <c r="K12" s="269" t="s">
        <v>479</v>
      </c>
      <c r="L12" s="270" t="s">
        <v>479</v>
      </c>
      <c r="M12" s="271">
        <v>3308</v>
      </c>
      <c r="N12" s="272" t="s">
        <v>479</v>
      </c>
    </row>
    <row r="13" spans="1:16" ht="13.5" customHeight="1">
      <c r="A13" s="250"/>
      <c r="B13" s="246"/>
      <c r="C13" s="246"/>
      <c r="D13" s="246"/>
      <c r="E13" s="246"/>
      <c r="F13" s="246"/>
      <c r="G13" s="1166" t="s">
        <v>480</v>
      </c>
      <c r="H13" s="1167"/>
      <c r="I13" s="1167"/>
      <c r="J13" s="1168"/>
      <c r="K13" s="269" t="s">
        <v>479</v>
      </c>
      <c r="L13" s="270" t="s">
        <v>479</v>
      </c>
      <c r="M13" s="271">
        <v>1</v>
      </c>
      <c r="N13" s="272" t="s">
        <v>479</v>
      </c>
    </row>
    <row r="14" spans="1:16" ht="13.5" customHeight="1">
      <c r="A14" s="250"/>
      <c r="B14" s="246"/>
      <c r="C14" s="246"/>
      <c r="D14" s="246"/>
      <c r="E14" s="246"/>
      <c r="F14" s="246"/>
      <c r="G14" s="1166" t="s">
        <v>481</v>
      </c>
      <c r="H14" s="1167"/>
      <c r="I14" s="1167"/>
      <c r="J14" s="1168"/>
      <c r="K14" s="269" t="s">
        <v>479</v>
      </c>
      <c r="L14" s="270" t="s">
        <v>479</v>
      </c>
      <c r="M14" s="271">
        <v>6215</v>
      </c>
      <c r="N14" s="272" t="s">
        <v>479</v>
      </c>
    </row>
    <row r="15" spans="1:16" ht="13.5" customHeight="1">
      <c r="A15" s="250"/>
      <c r="B15" s="246"/>
      <c r="C15" s="246"/>
      <c r="D15" s="246"/>
      <c r="E15" s="246"/>
      <c r="F15" s="246"/>
      <c r="G15" s="1166" t="s">
        <v>482</v>
      </c>
      <c r="H15" s="1167"/>
      <c r="I15" s="1167"/>
      <c r="J15" s="1168"/>
      <c r="K15" s="269">
        <v>14272</v>
      </c>
      <c r="L15" s="270">
        <v>1949</v>
      </c>
      <c r="M15" s="271">
        <v>3213</v>
      </c>
      <c r="N15" s="272">
        <v>-39.299999999999997</v>
      </c>
    </row>
    <row r="16" spans="1:16">
      <c r="A16" s="250"/>
      <c r="B16" s="246"/>
      <c r="C16" s="246"/>
      <c r="D16" s="246"/>
      <c r="E16" s="246"/>
      <c r="F16" s="246"/>
      <c r="G16" s="1169" t="s">
        <v>483</v>
      </c>
      <c r="H16" s="1170"/>
      <c r="I16" s="1170"/>
      <c r="J16" s="1171"/>
      <c r="K16" s="270">
        <v>-81175</v>
      </c>
      <c r="L16" s="270">
        <v>-11086</v>
      </c>
      <c r="M16" s="271">
        <v>-15018</v>
      </c>
      <c r="N16" s="272">
        <v>-26.2</v>
      </c>
    </row>
    <row r="17" spans="1:16">
      <c r="A17" s="250"/>
      <c r="B17" s="246"/>
      <c r="C17" s="246"/>
      <c r="D17" s="246"/>
      <c r="E17" s="246"/>
      <c r="F17" s="246"/>
      <c r="G17" s="1169" t="s">
        <v>171</v>
      </c>
      <c r="H17" s="1170"/>
      <c r="I17" s="1170"/>
      <c r="J17" s="1171"/>
      <c r="K17" s="270">
        <v>1192022</v>
      </c>
      <c r="L17" s="270">
        <v>162800</v>
      </c>
      <c r="M17" s="271">
        <v>170662</v>
      </c>
      <c r="N17" s="272">
        <v>-4.5999999999999996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15.43</v>
      </c>
      <c r="L21" s="283">
        <v>15.35</v>
      </c>
      <c r="M21" s="284">
        <v>0.08</v>
      </c>
      <c r="N21" s="251"/>
      <c r="O21" s="285"/>
      <c r="P21" s="281"/>
    </row>
    <row r="22" spans="1:16" s="286" customFormat="1">
      <c r="A22" s="281"/>
      <c r="B22" s="251"/>
      <c r="C22" s="251"/>
      <c r="D22" s="251"/>
      <c r="E22" s="251"/>
      <c r="F22" s="251"/>
      <c r="G22" s="1163" t="s">
        <v>489</v>
      </c>
      <c r="H22" s="1164"/>
      <c r="I22" s="1164"/>
      <c r="J22" s="1165"/>
      <c r="K22" s="287">
        <v>95.5</v>
      </c>
      <c r="L22" s="288">
        <v>96.1</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732400</v>
      </c>
      <c r="L32" s="296">
        <v>100027</v>
      </c>
      <c r="M32" s="297">
        <v>102910</v>
      </c>
      <c r="N32" s="298">
        <v>-2.8</v>
      </c>
    </row>
    <row r="33" spans="1:16" ht="13.5" customHeight="1">
      <c r="A33" s="250"/>
      <c r="B33" s="246"/>
      <c r="C33" s="246"/>
      <c r="D33" s="246"/>
      <c r="E33" s="246"/>
      <c r="F33" s="246"/>
      <c r="G33" s="1154" t="s">
        <v>494</v>
      </c>
      <c r="H33" s="1155"/>
      <c r="I33" s="1155"/>
      <c r="J33" s="1156"/>
      <c r="K33" s="296" t="s">
        <v>479</v>
      </c>
      <c r="L33" s="296" t="s">
        <v>479</v>
      </c>
      <c r="M33" s="297">
        <v>73</v>
      </c>
      <c r="N33" s="298" t="s">
        <v>479</v>
      </c>
    </row>
    <row r="34" spans="1:16" ht="27" customHeight="1">
      <c r="A34" s="250"/>
      <c r="B34" s="246"/>
      <c r="C34" s="246"/>
      <c r="D34" s="246"/>
      <c r="E34" s="246"/>
      <c r="F34" s="246"/>
      <c r="G34" s="1154" t="s">
        <v>495</v>
      </c>
      <c r="H34" s="1155"/>
      <c r="I34" s="1155"/>
      <c r="J34" s="1156"/>
      <c r="K34" s="296" t="s">
        <v>479</v>
      </c>
      <c r="L34" s="296" t="s">
        <v>479</v>
      </c>
      <c r="M34" s="297">
        <v>271</v>
      </c>
      <c r="N34" s="298" t="s">
        <v>479</v>
      </c>
    </row>
    <row r="35" spans="1:16" ht="27" customHeight="1">
      <c r="A35" s="250"/>
      <c r="B35" s="246"/>
      <c r="C35" s="246"/>
      <c r="D35" s="246"/>
      <c r="E35" s="246"/>
      <c r="F35" s="246"/>
      <c r="G35" s="1154" t="s">
        <v>496</v>
      </c>
      <c r="H35" s="1155"/>
      <c r="I35" s="1155"/>
      <c r="J35" s="1156"/>
      <c r="K35" s="296">
        <v>308394</v>
      </c>
      <c r="L35" s="296">
        <v>42119</v>
      </c>
      <c r="M35" s="297">
        <v>22640</v>
      </c>
      <c r="N35" s="298">
        <v>86</v>
      </c>
    </row>
    <row r="36" spans="1:16" ht="27" customHeight="1">
      <c r="A36" s="250"/>
      <c r="B36" s="246"/>
      <c r="C36" s="246"/>
      <c r="D36" s="246"/>
      <c r="E36" s="246"/>
      <c r="F36" s="246"/>
      <c r="G36" s="1154" t="s">
        <v>497</v>
      </c>
      <c r="H36" s="1155"/>
      <c r="I36" s="1155"/>
      <c r="J36" s="1156"/>
      <c r="K36" s="296">
        <v>128098</v>
      </c>
      <c r="L36" s="296">
        <v>17495</v>
      </c>
      <c r="M36" s="297">
        <v>4886</v>
      </c>
      <c r="N36" s="298">
        <v>258.10000000000002</v>
      </c>
    </row>
    <row r="37" spans="1:16" ht="13.5" customHeight="1">
      <c r="A37" s="250"/>
      <c r="B37" s="246"/>
      <c r="C37" s="246"/>
      <c r="D37" s="246"/>
      <c r="E37" s="246"/>
      <c r="F37" s="246"/>
      <c r="G37" s="1154" t="s">
        <v>498</v>
      </c>
      <c r="H37" s="1155"/>
      <c r="I37" s="1155"/>
      <c r="J37" s="1156"/>
      <c r="K37" s="296">
        <v>6236</v>
      </c>
      <c r="L37" s="296">
        <v>852</v>
      </c>
      <c r="M37" s="297">
        <v>1587</v>
      </c>
      <c r="N37" s="298">
        <v>-46.3</v>
      </c>
    </row>
    <row r="38" spans="1:16" ht="27" customHeight="1">
      <c r="A38" s="250"/>
      <c r="B38" s="246"/>
      <c r="C38" s="246"/>
      <c r="D38" s="246"/>
      <c r="E38" s="246"/>
      <c r="F38" s="246"/>
      <c r="G38" s="1157" t="s">
        <v>499</v>
      </c>
      <c r="H38" s="1158"/>
      <c r="I38" s="1158"/>
      <c r="J38" s="1159"/>
      <c r="K38" s="299">
        <v>175</v>
      </c>
      <c r="L38" s="299">
        <v>24</v>
      </c>
      <c r="M38" s="300">
        <v>17</v>
      </c>
      <c r="N38" s="301">
        <v>41.2</v>
      </c>
      <c r="O38" s="295"/>
    </row>
    <row r="39" spans="1:16">
      <c r="A39" s="250"/>
      <c r="B39" s="246"/>
      <c r="C39" s="246"/>
      <c r="D39" s="246"/>
      <c r="E39" s="246"/>
      <c r="F39" s="246"/>
      <c r="G39" s="1157" t="s">
        <v>500</v>
      </c>
      <c r="H39" s="1158"/>
      <c r="I39" s="1158"/>
      <c r="J39" s="1159"/>
      <c r="K39" s="302">
        <v>-57052</v>
      </c>
      <c r="L39" s="302">
        <v>-7792</v>
      </c>
      <c r="M39" s="303">
        <v>-4567</v>
      </c>
      <c r="N39" s="304">
        <v>70.599999999999994</v>
      </c>
      <c r="O39" s="295"/>
    </row>
    <row r="40" spans="1:16" ht="27" customHeight="1">
      <c r="A40" s="250"/>
      <c r="B40" s="246"/>
      <c r="C40" s="246"/>
      <c r="D40" s="246"/>
      <c r="E40" s="246"/>
      <c r="F40" s="246"/>
      <c r="G40" s="1154" t="s">
        <v>501</v>
      </c>
      <c r="H40" s="1155"/>
      <c r="I40" s="1155"/>
      <c r="J40" s="1156"/>
      <c r="K40" s="302">
        <v>-768911</v>
      </c>
      <c r="L40" s="302">
        <v>-105014</v>
      </c>
      <c r="M40" s="303">
        <v>-91042</v>
      </c>
      <c r="N40" s="304">
        <v>15.3</v>
      </c>
      <c r="O40" s="295"/>
    </row>
    <row r="41" spans="1:16">
      <c r="A41" s="250"/>
      <c r="B41" s="246"/>
      <c r="C41" s="246"/>
      <c r="D41" s="246"/>
      <c r="E41" s="246"/>
      <c r="F41" s="246"/>
      <c r="G41" s="1160" t="s">
        <v>282</v>
      </c>
      <c r="H41" s="1161"/>
      <c r="I41" s="1161"/>
      <c r="J41" s="1162"/>
      <c r="K41" s="296">
        <v>349340</v>
      </c>
      <c r="L41" s="302">
        <v>47711</v>
      </c>
      <c r="M41" s="303">
        <v>36776</v>
      </c>
      <c r="N41" s="304">
        <v>29.7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927303</v>
      </c>
      <c r="J51" s="322">
        <v>119237</v>
      </c>
      <c r="K51" s="323">
        <v>137.6</v>
      </c>
      <c r="L51" s="324">
        <v>146641</v>
      </c>
      <c r="M51" s="325">
        <v>0.3</v>
      </c>
      <c r="N51" s="326">
        <v>137.30000000000001</v>
      </c>
    </row>
    <row r="52" spans="1:14">
      <c r="A52" s="250"/>
      <c r="B52" s="246"/>
      <c r="C52" s="246"/>
      <c r="D52" s="246"/>
      <c r="E52" s="246"/>
      <c r="F52" s="246"/>
      <c r="G52" s="327"/>
      <c r="H52" s="328" t="s">
        <v>512</v>
      </c>
      <c r="I52" s="329">
        <v>264393</v>
      </c>
      <c r="J52" s="330">
        <v>33997</v>
      </c>
      <c r="K52" s="331">
        <v>32.4</v>
      </c>
      <c r="L52" s="332">
        <v>68142</v>
      </c>
      <c r="M52" s="333">
        <v>-9.6999999999999993</v>
      </c>
      <c r="N52" s="334">
        <v>42.1</v>
      </c>
    </row>
    <row r="53" spans="1:14">
      <c r="A53" s="250"/>
      <c r="B53" s="246"/>
      <c r="C53" s="246"/>
      <c r="D53" s="246"/>
      <c r="E53" s="246"/>
      <c r="F53" s="246"/>
      <c r="G53" s="312" t="s">
        <v>513</v>
      </c>
      <c r="H53" s="313"/>
      <c r="I53" s="321">
        <v>737222</v>
      </c>
      <c r="J53" s="322">
        <v>95507</v>
      </c>
      <c r="K53" s="323">
        <v>-19.899999999999999</v>
      </c>
      <c r="L53" s="324">
        <v>174587</v>
      </c>
      <c r="M53" s="325">
        <v>19.100000000000001</v>
      </c>
      <c r="N53" s="326">
        <v>-39</v>
      </c>
    </row>
    <row r="54" spans="1:14">
      <c r="A54" s="250"/>
      <c r="B54" s="246"/>
      <c r="C54" s="246"/>
      <c r="D54" s="246"/>
      <c r="E54" s="246"/>
      <c r="F54" s="246"/>
      <c r="G54" s="327"/>
      <c r="H54" s="328" t="s">
        <v>512</v>
      </c>
      <c r="I54" s="329">
        <v>599761</v>
      </c>
      <c r="J54" s="330">
        <v>77699</v>
      </c>
      <c r="K54" s="331">
        <v>128.5</v>
      </c>
      <c r="L54" s="332">
        <v>79695</v>
      </c>
      <c r="M54" s="333">
        <v>17</v>
      </c>
      <c r="N54" s="334">
        <v>111.5</v>
      </c>
    </row>
    <row r="55" spans="1:14">
      <c r="A55" s="250"/>
      <c r="B55" s="246"/>
      <c r="C55" s="246"/>
      <c r="D55" s="246"/>
      <c r="E55" s="246"/>
      <c r="F55" s="246"/>
      <c r="G55" s="312" t="s">
        <v>514</v>
      </c>
      <c r="H55" s="313"/>
      <c r="I55" s="321">
        <v>646429</v>
      </c>
      <c r="J55" s="322">
        <v>85597</v>
      </c>
      <c r="K55" s="323">
        <v>-10.4</v>
      </c>
      <c r="L55" s="324">
        <v>175675</v>
      </c>
      <c r="M55" s="325">
        <v>0.6</v>
      </c>
      <c r="N55" s="326">
        <v>-11</v>
      </c>
    </row>
    <row r="56" spans="1:14">
      <c r="A56" s="250"/>
      <c r="B56" s="246"/>
      <c r="C56" s="246"/>
      <c r="D56" s="246"/>
      <c r="E56" s="246"/>
      <c r="F56" s="246"/>
      <c r="G56" s="327"/>
      <c r="H56" s="328" t="s">
        <v>512</v>
      </c>
      <c r="I56" s="329">
        <v>387762</v>
      </c>
      <c r="J56" s="330">
        <v>51346</v>
      </c>
      <c r="K56" s="331">
        <v>-33.9</v>
      </c>
      <c r="L56" s="332">
        <v>87698</v>
      </c>
      <c r="M56" s="333">
        <v>10</v>
      </c>
      <c r="N56" s="334">
        <v>-43.9</v>
      </c>
    </row>
    <row r="57" spans="1:14">
      <c r="A57" s="250"/>
      <c r="B57" s="246"/>
      <c r="C57" s="246"/>
      <c r="D57" s="246"/>
      <c r="E57" s="246"/>
      <c r="F57" s="246"/>
      <c r="G57" s="312" t="s">
        <v>515</v>
      </c>
      <c r="H57" s="313"/>
      <c r="I57" s="321">
        <v>621637</v>
      </c>
      <c r="J57" s="322">
        <v>83396</v>
      </c>
      <c r="K57" s="323">
        <v>-2.6</v>
      </c>
      <c r="L57" s="324">
        <v>162193</v>
      </c>
      <c r="M57" s="325">
        <v>-7.7</v>
      </c>
      <c r="N57" s="326">
        <v>5.0999999999999996</v>
      </c>
    </row>
    <row r="58" spans="1:14">
      <c r="A58" s="250"/>
      <c r="B58" s="246"/>
      <c r="C58" s="246"/>
      <c r="D58" s="246"/>
      <c r="E58" s="246"/>
      <c r="F58" s="246"/>
      <c r="G58" s="327"/>
      <c r="H58" s="328" t="s">
        <v>512</v>
      </c>
      <c r="I58" s="329">
        <v>116538</v>
      </c>
      <c r="J58" s="330">
        <v>15634</v>
      </c>
      <c r="K58" s="331">
        <v>-69.599999999999994</v>
      </c>
      <c r="L58" s="332">
        <v>79985</v>
      </c>
      <c r="M58" s="333">
        <v>-8.8000000000000007</v>
      </c>
      <c r="N58" s="334">
        <v>-60.8</v>
      </c>
    </row>
    <row r="59" spans="1:14">
      <c r="A59" s="250"/>
      <c r="B59" s="246"/>
      <c r="C59" s="246"/>
      <c r="D59" s="246"/>
      <c r="E59" s="246"/>
      <c r="F59" s="246"/>
      <c r="G59" s="312" t="s">
        <v>516</v>
      </c>
      <c r="H59" s="313"/>
      <c r="I59" s="321">
        <v>1351878</v>
      </c>
      <c r="J59" s="322">
        <v>184632</v>
      </c>
      <c r="K59" s="323">
        <v>121.4</v>
      </c>
      <c r="L59" s="324">
        <v>168868</v>
      </c>
      <c r="M59" s="325">
        <v>4.0999999999999996</v>
      </c>
      <c r="N59" s="326">
        <v>117.3</v>
      </c>
    </row>
    <row r="60" spans="1:14">
      <c r="A60" s="250"/>
      <c r="B60" s="246"/>
      <c r="C60" s="246"/>
      <c r="D60" s="246"/>
      <c r="E60" s="246"/>
      <c r="F60" s="246"/>
      <c r="G60" s="327"/>
      <c r="H60" s="328" t="s">
        <v>512</v>
      </c>
      <c r="I60" s="335">
        <v>92096</v>
      </c>
      <c r="J60" s="330">
        <v>12578</v>
      </c>
      <c r="K60" s="331">
        <v>-19.5</v>
      </c>
      <c r="L60" s="332">
        <v>79360</v>
      </c>
      <c r="M60" s="333">
        <v>-0.8</v>
      </c>
      <c r="N60" s="334">
        <v>-18.7</v>
      </c>
    </row>
    <row r="61" spans="1:14">
      <c r="A61" s="250"/>
      <c r="B61" s="246"/>
      <c r="C61" s="246"/>
      <c r="D61" s="246"/>
      <c r="E61" s="246"/>
      <c r="F61" s="246"/>
      <c r="G61" s="312" t="s">
        <v>517</v>
      </c>
      <c r="H61" s="336"/>
      <c r="I61" s="337">
        <v>856894</v>
      </c>
      <c r="J61" s="338">
        <v>113674</v>
      </c>
      <c r="K61" s="339">
        <v>45.2</v>
      </c>
      <c r="L61" s="340">
        <v>165593</v>
      </c>
      <c r="M61" s="341">
        <v>3.3</v>
      </c>
      <c r="N61" s="326">
        <v>41.9</v>
      </c>
    </row>
    <row r="62" spans="1:14">
      <c r="A62" s="250"/>
      <c r="B62" s="246"/>
      <c r="C62" s="246"/>
      <c r="D62" s="246"/>
      <c r="E62" s="246"/>
      <c r="F62" s="246"/>
      <c r="G62" s="327"/>
      <c r="H62" s="328" t="s">
        <v>512</v>
      </c>
      <c r="I62" s="329">
        <v>292110</v>
      </c>
      <c r="J62" s="330">
        <v>38251</v>
      </c>
      <c r="K62" s="331">
        <v>7.6</v>
      </c>
      <c r="L62" s="332">
        <v>78976</v>
      </c>
      <c r="M62" s="333">
        <v>1.5</v>
      </c>
      <c r="N62" s="334">
        <v>6.1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76" zoomScaleSheetLayoutView="55" workbookViewId="0">
      <selection activeCell="AC74" sqref="AC7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76" zoomScaleSheetLayoutView="55" workbookViewId="0">
      <selection activeCell="AC74" sqref="AC7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5" zoomScaleSheetLayoutView="100" workbookViewId="0">
      <selection activeCell="F49" sqref="F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31.28</v>
      </c>
      <c r="G47" s="12">
        <v>32.549999999999997</v>
      </c>
      <c r="H47" s="12">
        <v>36.090000000000003</v>
      </c>
      <c r="I47" s="12">
        <v>36.89</v>
      </c>
      <c r="J47" s="13">
        <v>41.32</v>
      </c>
    </row>
    <row r="48" spans="2:10" ht="57.75" customHeight="1">
      <c r="B48" s="14"/>
      <c r="C48" s="1174" t="s">
        <v>4</v>
      </c>
      <c r="D48" s="1174"/>
      <c r="E48" s="1175"/>
      <c r="F48" s="15">
        <v>2.58</v>
      </c>
      <c r="G48" s="16">
        <v>5.19</v>
      </c>
      <c r="H48" s="16">
        <v>1.87</v>
      </c>
      <c r="I48" s="16">
        <v>9.59</v>
      </c>
      <c r="J48" s="17">
        <v>5.15</v>
      </c>
    </row>
    <row r="49" spans="2:10" ht="57.75" customHeight="1" thickBot="1">
      <c r="B49" s="18"/>
      <c r="C49" s="1176" t="s">
        <v>5</v>
      </c>
      <c r="D49" s="1176"/>
      <c r="E49" s="1177"/>
      <c r="F49" s="19">
        <v>5.01</v>
      </c>
      <c r="G49" s="20">
        <v>3.93</v>
      </c>
      <c r="H49" s="20" t="s">
        <v>524</v>
      </c>
      <c r="I49" s="20">
        <v>8.67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HB123</cp:lastModifiedBy>
  <cp:lastPrinted>2018-11-30T07:59:20Z</cp:lastPrinted>
  <dcterms:created xsi:type="dcterms:W3CDTF">2018-01-24T03:22:11Z</dcterms:created>
  <dcterms:modified xsi:type="dcterms:W3CDTF">2018-11-30T08:00:27Z</dcterms:modified>
  <cp:category/>
</cp:coreProperties>
</file>