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HB123\Downloads\R08.09.01【作業依頼：911(金)〆】令和６年度財政状況資料集の作成について（2回目・地方公会計関係）\提出（２回目）\"/>
    </mc:Choice>
  </mc:AlternateContent>
  <xr:revisionPtr revIDLastSave="0" documentId="13_ncr:1_{71532730-1BEE-4321-9163-737770DBCF1A}"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C35" i="10"/>
  <c r="CO34" i="10"/>
  <c r="BW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<sst xmlns="http://schemas.openxmlformats.org/spreadsheetml/2006/main" count="1076" uniqueCount="570">
  <si>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</si>
  <si>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</si>
  <si>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</si>
  <si>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</si>
  <si>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</si>
  <si>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</si>
  <si>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</si>
  <si>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</si>
  <si>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</si>
  <si>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</si>
  <si>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</si>
  <si>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</si>
  <si>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</si>
  <si>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</si>
  <si>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</si>
  <si>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</si>
  <si>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</si>
  <si>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</si>
  <si>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</si>
  <si>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</si>
  <si>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</si>
  <si>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</si>
  <si>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</si>
  <si>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</si>
  <si>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</si>
  <si>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</si>
  <si>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</si>
  <si>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</si>
  <si>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</si>
  <si>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</si>
  <si>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</si>
  <si>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</si>
  <si>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</si>
  <si>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</si>
  <si>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</si>
  <si>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</si>
  <si>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</si>
  <si>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</si>
  <si>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</si>
  <si>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</si>
  <si>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</si>
  <si>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</si>
  <si>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</si>
  <si>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</si>
  <si>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</si>
  <si>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</si>
  <si>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</si>
  <si>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</si>
  <si>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</si>
  <si>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</si>
  <si>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</si>
  <si>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</si>
  <si>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</si>
  <si>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</si>
  <si>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</si>
  <si>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</si>
  <si>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</si>
  <si>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</si>
  <si>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</si>
  <si>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</si>
  <si>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</si>
  <si>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</si>
  <si>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</si>
  <si>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</si>
  <si>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</si>
  <si>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</si>
  <si>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</si>
  <si>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</si>
  <si>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</si>
  <si>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</si>
  <si>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</si>
  <si>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</si>
  <si>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</si>
  <si>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</si>
  <si>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</si>
  <si>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</si>
  <si>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</si>
  <si>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</si>
  <si>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</si>
  <si>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</si>
  <si>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</si>
  <si>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</si>
  <si>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</si>
  <si>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</si>
  <si>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</si>
  <si>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</si>
  <si>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</si>
  <si>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</si>
  <si>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</si>
  <si>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</si>
  <si>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</si>
  <si>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</si>
  <si>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</si>
  <si>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</si>
  <si>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羽幌町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</si>
  <si>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</si>
  <si>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</si>
  <si>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</si>
  <si>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</si>
  <si>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</si>
  <si>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</si>
  <si>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</si>
  <si>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</si>
  <si>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</si>
  <si>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</si>
  <si>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</si>
  <si>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</si>
  <si>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</si>
  <si>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</si>
  <si>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</si>
  <si>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</si>
  <si>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</si>
  <si>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</si>
  <si>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</si>
  <si>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</si>
  <si>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</si>
  <si>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</si>
  <si>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</si>
  <si>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</si>
  <si>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</si>
  <si>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</si>
  <si>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</si>
  <si>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</si>
  <si>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</si>
  <si>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</si>
  <si>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</si>
  <si>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</si>
  <si>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</si>
  <si>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</si>
  <si>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</si>
  <si>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</si>
  <si>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</si>
  <si>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</si>
  <si>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</si>
  <si>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</si>
  <si>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</si>
  <si>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</si>
  <si>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</si>
  <si>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</si>
  <si>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</si>
  <si>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</si>
  <si>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-3.1</t>
    <phoneticPr fontId="5"/>
  </si>
  <si>
    <t>基準財政需要額</t>
    <phoneticPr fontId="25"/>
  </si>
  <si>
    <t>うち日本人(％)</t>
    <phoneticPr fontId="5"/>
  </si>
  <si>
    <t>-3.5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</si>
  <si>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</si>
  <si>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</si>
  <si>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</si>
  <si>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</si>
  <si>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</si>
  <si>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</si>
  <si>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</si>
  <si>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</si>
  <si>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</si>
  <si>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</si>
  <si>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</si>
  <si>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</si>
  <si>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</si>
  <si>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</si>
  <si>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</si>
  <si>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</si>
  <si>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</si>
  <si>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</si>
  <si>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</si>
  <si>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</si>
  <si>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</si>
  <si>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</si>
  <si>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</si>
  <si>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</si>
  <si>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</si>
  <si>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</si>
  <si>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</si>
  <si>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</si>
  <si>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</si>
  <si>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</si>
  <si>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</si>
  <si>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</si>
  <si>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</si>
  <si>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</si>
  <si>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</si>
  <si>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</si>
  <si>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</si>
  <si>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</si>
  <si>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</si>
  <si>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</si>
  <si>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</si>
  <si>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</si>
  <si>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</si>
  <si>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</si>
  <si>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</si>
  <si>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</si>
  <si>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</si>
  <si>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</si>
  <si>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</si>
  <si>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</si>
  <si>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</si>
  <si>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</si>
  <si>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</si>
  <si>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</si>
  <si>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</si>
  <si>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</si>
  <si>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</si>
  <si>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</si>
  <si>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</si>
  <si>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北海道羽幌町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</si>
  <si>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</si>
  <si>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</si>
  <si>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</si>
  <si>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</si>
  <si>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</si>
  <si>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</si>
  <si>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</si>
  <si>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</si>
  <si>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</si>
  <si>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</si>
  <si>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</si>
  <si>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</si>
  <si>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</si>
  <si>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</si>
  <si>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</si>
  <si>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</si>
  <si>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</si>
  <si>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</si>
  <si>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</si>
  <si>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</si>
  <si>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</si>
  <si>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</si>
  <si>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</si>
  <si>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</si>
  <si>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</si>
  <si>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</si>
  <si>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</si>
  <si>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</si>
  <si>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</si>
  <si>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</si>
  <si>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</si>
  <si>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</si>
  <si>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</si>
  <si>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</si>
  <si>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</si>
  <si>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</si>
  <si>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</si>
  <si>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</si>
  <si>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</si>
  <si>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</si>
  <si>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</si>
  <si>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</si>
  <si>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</si>
  <si>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</si>
  <si>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</si>
  <si>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</si>
  <si>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</si>
  <si>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</si>
  <si>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</si>
  <si>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</si>
  <si>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</si>
  <si>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</si>
  <si>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</si>
  <si>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</si>
  <si>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</si>
  <si>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</si>
  <si>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</si>
  <si>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</si>
  <si>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</si>
  <si>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</si>
  <si>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</si>
  <si>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</si>
  <si>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</si>
  <si>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</si>
  <si>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</si>
  <si>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</si>
  <si>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</si>
  <si>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</si>
  <si>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</si>
  <si>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</si>
  <si>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</si>
  <si>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</si>
  <si>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</si>
  <si>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</si>
  <si>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</si>
  <si>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</si>
  <si>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</si>
  <si>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</si>
  <si>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</si>
  <si>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</si>
  <si>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</si>
  <si>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</si>
  <si>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</si>
  <si>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</si>
  <si>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</si>
  <si>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</si>
  <si>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</si>
  <si>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</si>
  <si>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</si>
  <si>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</si>
  <si>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</si>
  <si>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</si>
  <si>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</si>
  <si>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</si>
  <si>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</si>
  <si>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</si>
  <si>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</si>
  <si>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</si>
  <si>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</si>
  <si>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</si>
  <si>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</si>
  <si>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</si>
  <si>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</si>
  <si>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</si>
  <si>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</si>
  <si>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</si>
  <si>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</si>
  <si>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</si>
  <si>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</si>
  <si>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</si>
  <si>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</si>
  <si>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</si>
  <si>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</si>
  <si>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</si>
  <si>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</si>
  <si>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</si>
  <si>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</si>
  <si>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</si>
  <si>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</si>
  <si>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</si>
  <si>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</si>
  <si>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</si>
  <si>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</si>
  <si>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</si>
  <si>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</si>
  <si>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</si>
  <si>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</si>
  <si>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港湾整備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</si>
  <si>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</si>
  <si>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</si>
  <si>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</si>
  <si>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</si>
  <si>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</si>
  <si>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</si>
  <si>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</si>
  <si>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</si>
  <si>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</si>
  <si>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</si>
  <si>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</si>
  <si>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</si>
  <si>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</si>
  <si>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</si>
  <si>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</si>
  <si>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</si>
  <si>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</si>
  <si>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</si>
  <si>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</si>
  <si>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</si>
  <si>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</si>
  <si>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</si>
  <si>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北海道羽幌町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</si>
  <si>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</si>
  <si>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</si>
  <si>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</si>
  <si>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</si>
  <si>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</si>
  <si>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</si>
  <si>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</si>
  <si>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</si>
  <si>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</si>
  <si>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</si>
  <si>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</si>
  <si>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</si>
  <si>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</si>
  <si>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</si>
  <si>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</si>
  <si>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</si>
  <si>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</si>
  <si>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</si>
  <si>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</si>
  <si>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羽幌町一般会計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</si>
  <si>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</si>
  <si>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</si>
  <si>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</si>
  <si>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</si>
  <si>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</si>
  <si>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</si>
  <si>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</si>
  <si>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</si>
  <si>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</si>
  <si>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</si>
  <si>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</si>
  <si>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</si>
  <si>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</si>
  <si>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羽幌町国民健康保険事業特別会計</t>
    <phoneticPr fontId="5"/>
  </si>
  <si>
    <t>羽幌町介護保険事業特別会計</t>
    <phoneticPr fontId="5"/>
  </si>
  <si>
    <t>羽幌町後期高齢者医療特別会計</t>
    <phoneticPr fontId="5"/>
  </si>
  <si>
    <t>羽幌町水道事業会計</t>
    <phoneticPr fontId="5"/>
  </si>
  <si>
    <t>法適用企業</t>
    <phoneticPr fontId="5"/>
  </si>
  <si>
    <t>羽幌町下水道事業会計</t>
    <phoneticPr fontId="5"/>
  </si>
  <si>
    <t>羽幌町簡易水道事業特別会計</t>
    <phoneticPr fontId="5"/>
  </si>
  <si>
    <t>法非適用企業</t>
    <phoneticPr fontId="5"/>
  </si>
  <si>
    <t>羽幌町港湾上屋事業特別会計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</si>
  <si>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</si>
  <si>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</si>
  <si>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</si>
  <si>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</si>
  <si>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</si>
  <si>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</si>
  <si>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</si>
  <si>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</si>
  <si>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</si>
  <si>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</si>
  <si>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</si>
  <si>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</si>
  <si>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</si>
  <si>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</si>
  <si>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</si>
  <si>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</si>
  <si>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</si>
  <si>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</si>
  <si>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</si>
  <si>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</si>
  <si>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</si>
  <si>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</si>
  <si>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</si>
  <si>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</si>
  <si>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</si>
  <si>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</si>
  <si>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</si>
  <si>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</si>
  <si>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</si>
  <si>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</si>
  <si>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</si>
  <si>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</si>
  <si>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</si>
  <si>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</si>
  <si>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</si>
  <si>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</si>
  <si>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</si>
  <si>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</si>
  <si>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</si>
  <si>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</si>
  <si>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</si>
  <si>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</si>
  <si>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</si>
  <si>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</si>
  <si>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</si>
  <si>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</si>
  <si>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</si>
  <si>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</si>
  <si>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</si>
  <si>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</si>
  <si>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</si>
  <si>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</si>
  <si>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</si>
  <si>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</si>
  <si>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</si>
  <si>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</si>
  <si>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</si>
  <si>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</si>
  <si>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</si>
  <si>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</si>
  <si>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</si>
  <si>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</si>
  <si>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</si>
  <si>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</si>
  <si>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</si>
  <si>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</si>
  <si>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</si>
  <si>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</si>
  <si>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</si>
  <si>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</si>
  <si>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</si>
  <si>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</si>
  <si>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</si>
  <si>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</si>
  <si>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</si>
  <si>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</si>
  <si>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</si>
  <si>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</si>
  <si>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</si>
  <si>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</si>
  <si>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</si>
  <si>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</si>
  <si>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</si>
  <si>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</si>
  <si>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</si>
  <si>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</si>
  <si>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</si>
  <si>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</si>
  <si>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</si>
  <si>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</si>
  <si>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</si>
  <si>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</si>
  <si>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</si>
  <si>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</si>
  <si>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</si>
  <si>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</si>
  <si>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</si>
  <si>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</si>
  <si>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</si>
  <si>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</si>
  <si>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</si>
  <si>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</si>
  <si>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</si>
  <si>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</si>
  <si>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</si>
  <si>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</si>
  <si>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</si>
  <si>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</si>
  <si>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</si>
  <si>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</si>
  <si>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</si>
  <si>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</si>
  <si>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</si>
  <si>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</si>
  <si>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</si>
  <si>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</si>
  <si>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</si>
  <si>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</si>
  <si>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</si>
  <si>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</si>
  <si>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</si>
  <si>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</si>
  <si>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</si>
  <si>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</si>
  <si>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</si>
  <si>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</si>
  <si>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</si>
  <si>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</si>
  <si>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</si>
  <si>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</si>
  <si>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</si>
  <si>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</si>
  <si>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</si>
  <si>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</si>
  <si>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</si>
  <si>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0.63</t>
  </si>
  <si>
    <t>▲ 1.27</t>
  </si>
  <si>
    <t>▲ 3.75</t>
  </si>
  <si>
    <t>羽幌町水道事業会計</t>
  </si>
  <si>
    <t>羽幌町一般会計</t>
  </si>
  <si>
    <t>羽幌町介護保険事業特別会計</t>
  </si>
  <si>
    <t>羽幌町下水道事業会計</t>
  </si>
  <si>
    <t>羽幌町国民健康保険事業特別会計</t>
  </si>
  <si>
    <t>羽幌町後期高齢者医療特別会計</t>
  </si>
  <si>
    <t>羽幌町簡易水道事業特別会計</t>
  </si>
  <si>
    <t>羽幌町港湾上屋事業特別会計</t>
  </si>
  <si>
    <t>その他会計（赤字）</t>
  </si>
  <si>
    <t>その他会計（黒字）</t>
  </si>
  <si>
    <t>R02</t>
    <phoneticPr fontId="5"/>
  </si>
  <si>
    <t>R03</t>
    <phoneticPr fontId="5"/>
  </si>
  <si>
    <t>R04</t>
    <phoneticPr fontId="5"/>
  </si>
  <si>
    <t>R05</t>
    <phoneticPr fontId="5"/>
  </si>
  <si>
    <t>R06</t>
    <phoneticPr fontId="5"/>
  </si>
  <si>
    <t>-</t>
    <phoneticPr fontId="2"/>
  </si>
  <si>
    <t>羽幌町外２町村衛生施設組合</t>
    <rPh sb="0" eb="3">
      <t>ハボロチョウ</t>
    </rPh>
    <rPh sb="3" eb="4">
      <t>ホカ</t>
    </rPh>
    <rPh sb="5" eb="7">
      <t>チョウソン</t>
    </rPh>
    <rPh sb="7" eb="13">
      <t>エイセイシセツクミアイ</t>
    </rPh>
    <phoneticPr fontId="2"/>
  </si>
  <si>
    <t>北留萌消防組合</t>
    <rPh sb="0" eb="7">
      <t>キタルモイショウボウクミアイ</t>
    </rPh>
    <phoneticPr fontId="2"/>
  </si>
  <si>
    <t>羽幌町地域福祉基金</t>
    <rPh sb="0" eb="9">
      <t>ハボロチョウチイキフクシキキン</t>
    </rPh>
    <phoneticPr fontId="5"/>
  </si>
  <si>
    <t>羽幌町教育施設整備基金</t>
    <rPh sb="0" eb="3">
      <t>ハボロチョウ</t>
    </rPh>
    <rPh sb="3" eb="11">
      <t>キョウイクシセツセイビキキン</t>
    </rPh>
    <phoneticPr fontId="5"/>
  </si>
  <si>
    <t>羽幌町営住宅等整備基金</t>
    <rPh sb="0" eb="2">
      <t>ハボロ</t>
    </rPh>
    <rPh sb="2" eb="7">
      <t>チョウエイジュウタクトウ</t>
    </rPh>
    <rPh sb="7" eb="11">
      <t>セイビキキン</t>
    </rPh>
    <phoneticPr fontId="5"/>
  </si>
  <si>
    <t>羽幌町役場庁舎等整備基金</t>
    <rPh sb="0" eb="3">
      <t>ハボロチョウ</t>
    </rPh>
    <rPh sb="3" eb="7">
      <t>ヤクバチョウシャ</t>
    </rPh>
    <rPh sb="7" eb="8">
      <t>トウ</t>
    </rPh>
    <rPh sb="8" eb="12">
      <t>セイビキキン</t>
    </rPh>
    <phoneticPr fontId="5"/>
  </si>
  <si>
    <t>羽幌町まちづくり事業基金</t>
    <rPh sb="0" eb="3">
      <t>ハボロチョウ</t>
    </rPh>
    <rPh sb="8" eb="12">
      <t>ジギョウキキン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</si>
  <si>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</si>
  <si>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</si>
  <si>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公債費の償還が進んでいることで将来負担比率の数値はありませんでしたが、今後は老朽化した施設の建替えや大規模改修を予定しているため、将来負担比率の上昇が想定されます。
　このため、引き続き事務事業の見直しを進め、歳入の確保と歳出の削減に努めます。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</si>
  <si>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</si>
  <si>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</si>
  <si>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</si>
  <si>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</si>
  <si>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</si>
  <si>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</si>
  <si>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実質公債費比率は、類似団体と同水準で、数値としては低い水準で推移しており適正な状況を維持しています。
　これまでの財政運営に係る基本方針として、交付税補てんの無い地方債の発行を最小限に留めてきたことで適正な状況が維持できているものと思われるため、今後もこれまで以上に公債費の縮減に努めます。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</si>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</sst>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26585A5-1130-4411-91DD-9CEA3E0E034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887C-4B80-A651-E858FD53CB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117711</c:v>
                </c:pt>
                <c:pt idx="1">
                  <c:v>139359</c:v>
                </c:pt>
                <c:pt idx="2">
                  <c:v>105360</c:v>
                </c:pt>
                <c:pt idx="3">
                  <c:v>78807</c:v>
                </c:pt>
                <c:pt idx="4">
                  <c:v>97734</c:v>
                </c:pt>
              </c:numCache>
            </c:numRef>
          </c:val>
          <c:smooth val="0"/>
          <c:extLst>
            <c:ext xmlns:c16="http://schemas.microsoft.com/office/drawing/2014/chart" uri="{C3380CC4-5D6E-409C-BE32-E72D297353CC}">
              <c16:uniqueId val="{00000001-887C-4B80-A651-E858FD53CB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0.27</c:v>
                </c:pt>
                <c:pt idx="1">
                  <c:v>4.62</c:v>
                </c:pt>
                <c:pt idx="2">
                  <c:v>5.63</c:v>
                </c:pt>
                <c:pt idx="3">
                  <c:v>4.38</c:v>
                </c:pt>
                <c:pt idx="4">
                  <c:v>1.99</c:v>
                </c:pt>
              </c:numCache>
            </c:numRef>
          </c:val>
          <c:extLst>
            <c:ext xmlns:c16="http://schemas.microsoft.com/office/drawing/2014/chart" uri="{C3380CC4-5D6E-409C-BE32-E72D297353CC}">
              <c16:uniqueId val="{00000000-6FF0-4E0E-BC65-CA8DAC5072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39.81</c:v>
                </c:pt>
                <c:pt idx="1">
                  <c:v>37.54</c:v>
                </c:pt>
                <c:pt idx="2">
                  <c:v>38.700000000000003</c:v>
                </c:pt>
                <c:pt idx="3">
                  <c:v>38.4</c:v>
                </c:pt>
                <c:pt idx="4">
                  <c:v>36.020000000000003</c:v>
                </c:pt>
              </c:numCache>
            </c:numRef>
          </c:val>
          <c:extLst>
            <c:ext xmlns:c16="http://schemas.microsoft.com/office/drawing/2014/chart" uri="{C3380CC4-5D6E-409C-BE32-E72D297353CC}">
              <c16:uniqueId val="{00000001-6FF0-4E0E-BC65-CA8DAC50723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-0.63</c:v>
                </c:pt>
                <c:pt idx="1">
                  <c:v>4.5</c:v>
                </c:pt>
                <c:pt idx="2">
                  <c:v>0.86</c:v>
                </c:pt>
                <c:pt idx="3">
                  <c:v>-1.27</c:v>
                </c:pt>
                <c:pt idx="4">
                  <c:v>-3.75</c:v>
                </c:pt>
              </c:numCache>
            </c:numRef>
          </c:val>
          <c:smooth val="0"/>
          <c:extLst>
            <c:ext xmlns:c16="http://schemas.microsoft.com/office/drawing/2014/chart" uri="{C3380CC4-5D6E-409C-BE32-E72D297353CC}">
              <c16:uniqueId val="{00000002-6FF0-4E0E-BC65-CA8DAC50723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0.34</c:v>
                </c:pt>
                <c:pt idx="8">
                  <c:v>0</c:v>
                </c:pt>
                <c:pt idx="9">
                  <c:v>0</c:v>
                </c:pt>
              </c:numCache>
            </c:numRef>
          </c:val>
          <c:extLst>
            <c:ext xmlns:c16="http://schemas.microsoft.com/office/drawing/2014/chart" uri="{C3380CC4-5D6E-409C-BE32-E72D297353CC}">
              <c16:uniqueId val="{00000000-23D0-4D42-A901-BCD3C1D150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D0-4D42-A901-BCD3C1D150F0}"/>
            </c:ext>
          </c:extLst>
        </c:ser>
        <c:ser>
          <c:idx val="2"/>
          <c:order val="2"/>
          <c:tx>
            <c:strRef>
              <c:f>データシート!$A$29</c:f>
              <c:strCache>
                <c:ptCount val="1"/>
                <c:pt idx="0">
                  <c:v>羽幌町港湾上屋事業特別会計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3D0-4D42-A901-BCD3C1D150F0}"/>
            </c:ext>
          </c:extLst>
        </c:ser>
        <c:ser>
          <c:idx val="3"/>
          <c:order val="3"/>
          <c:tx>
            <c:strRef>
              <c:f>データシート!$A$30</c:f>
              <c:strCache>
                <c:ptCount val="1"/>
                <c:pt idx="0">
                  <c:v>羽幌町簡易水道事業特別会計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3D0-4D42-A901-BCD3C1D150F0}"/>
            </c:ext>
          </c:extLst>
        </c:ser>
        <c:ser>
          <c:idx val="4"/>
          <c:order val="4"/>
          <c:tx>
            <c:strRef>
              <c:f>データシート!$A$31</c:f>
              <c:strCache>
                <c:ptCount val="1"/>
                <c:pt idx="0">
                  <c:v>羽幌町後期高齢者医療特別会計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4-23D0-4D42-A901-BCD3C1D150F0}"/>
            </c:ext>
          </c:extLst>
        </c:ser>
        <c:ser>
          <c:idx val="5"/>
          <c:order val="5"/>
          <c:tx>
            <c:strRef>
              <c:f>データシート!$A$32</c:f>
              <c:strCache>
                <c:ptCount val="1"/>
                <c:pt idx="0">
                  <c:v>羽幌町国民健康保険事業特別会計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0.06</c:v>
                </c:pt>
              </c:numCache>
            </c:numRef>
          </c:val>
          <c:extLst>
            <c:ext xmlns:c16="http://schemas.microsoft.com/office/drawing/2014/chart" uri="{C3380CC4-5D6E-409C-BE32-E72D297353CC}">
              <c16:uniqueId val="{00000005-23D0-4D42-A901-BCD3C1D150F0}"/>
            </c:ext>
          </c:extLst>
        </c:ser>
        <c:ser>
          <c:idx val="6"/>
          <c:order val="6"/>
          <c:tx>
            <c:strRef>
              <c:f>データシート!$A$33</c:f>
              <c:strCache>
                <c:ptCount val="1"/>
                <c:pt idx="0">
                  <c:v>羽幌町下水道事業会計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0.16</c:v>
                </c:pt>
              </c:numCache>
            </c:numRef>
          </c:val>
          <c:extLst>
            <c:ext xmlns:c16="http://schemas.microsoft.com/office/drawing/2014/chart" uri="{C3380CC4-5D6E-409C-BE32-E72D297353CC}">
              <c16:uniqueId val="{00000006-23D0-4D42-A901-BCD3C1D150F0}"/>
            </c:ext>
          </c:extLst>
        </c:ser>
        <c:ser>
          <c:idx val="7"/>
          <c:order val="7"/>
          <c:tx>
            <c:strRef>
              <c:f>データシート!$A$34</c:f>
              <c:strCache>
                <c:ptCount val="1"/>
                <c:pt idx="0">
                  <c:v>羽幌町介護保険事業特別会計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0.21</c:v>
                </c:pt>
                <c:pt idx="2">
                  <c:v>#N/A</c:v>
                </c:pt>
                <c:pt idx="3">
                  <c:v>1.22</c:v>
                </c:pt>
                <c:pt idx="4">
                  <c:v>#N/A</c:v>
                </c:pt>
                <c:pt idx="5">
                  <c:v>1.18</c:v>
                </c:pt>
                <c:pt idx="6">
                  <c:v>#N/A</c:v>
                </c:pt>
                <c:pt idx="7">
                  <c:v>0.8</c:v>
                </c:pt>
                <c:pt idx="8">
                  <c:v>#N/A</c:v>
                </c:pt>
                <c:pt idx="9">
                  <c:v>0.91</c:v>
                </c:pt>
              </c:numCache>
            </c:numRef>
          </c:val>
          <c:extLst>
            <c:ext xmlns:c16="http://schemas.microsoft.com/office/drawing/2014/chart" uri="{C3380CC4-5D6E-409C-BE32-E72D297353CC}">
              <c16:uniqueId val="{00000007-23D0-4D42-A901-BCD3C1D150F0}"/>
            </c:ext>
          </c:extLst>
        </c:ser>
        <c:ser>
          <c:idx val="8"/>
          <c:order val="8"/>
          <c:tx>
            <c:strRef>
              <c:f>データシート!$A$35</c:f>
              <c:strCache>
                <c:ptCount val="1"/>
                <c:pt idx="0">
                  <c:v>羽幌町一般会計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0.26</c:v>
                </c:pt>
                <c:pt idx="2">
                  <c:v>#N/A</c:v>
                </c:pt>
                <c:pt idx="3">
                  <c:v>4.62</c:v>
                </c:pt>
                <c:pt idx="4">
                  <c:v>#N/A</c:v>
                </c:pt>
                <c:pt idx="5">
                  <c:v>5.62</c:v>
                </c:pt>
                <c:pt idx="6">
                  <c:v>#N/A</c:v>
                </c:pt>
                <c:pt idx="7">
                  <c:v>4.37</c:v>
                </c:pt>
                <c:pt idx="8">
                  <c:v>#N/A</c:v>
                </c:pt>
                <c:pt idx="9">
                  <c:v>1.98</c:v>
                </c:pt>
              </c:numCache>
            </c:numRef>
          </c:val>
          <c:extLst>
            <c:ext xmlns:c16="http://schemas.microsoft.com/office/drawing/2014/chart" uri="{C3380CC4-5D6E-409C-BE32-E72D297353CC}">
              <c16:uniqueId val="{00000008-23D0-4D42-A901-BCD3C1D150F0}"/>
            </c:ext>
          </c:extLst>
        </c:ser>
        <c:ser>
          <c:idx val="9"/>
          <c:order val="9"/>
          <c:tx>
            <c:strRef>
              <c:f>データシート!$A$36</c:f>
              <c:strCache>
                <c:ptCount val="1"/>
                <c:pt idx="0">
                  <c:v>羽幌町水道事業会計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7.14</c:v>
                </c:pt>
                <c:pt idx="2">
                  <c:v>#N/A</c:v>
                </c:pt>
                <c:pt idx="3">
                  <c:v>6.06</c:v>
                </c:pt>
                <c:pt idx="4">
                  <c:v>#N/A</c:v>
                </c:pt>
                <c:pt idx="5">
                  <c:v>6.01</c:v>
                </c:pt>
                <c:pt idx="6">
                  <c:v>#N/A</c:v>
                </c:pt>
                <c:pt idx="7">
                  <c:v>6.14</c:v>
                </c:pt>
                <c:pt idx="8">
                  <c:v>#N/A</c:v>
                </c:pt>
                <c:pt idx="9">
                  <c:v>5.72</c:v>
                </c:pt>
              </c:numCache>
            </c:numRef>
          </c:val>
          <c:extLst>
            <c:ext xmlns:c16="http://schemas.microsoft.com/office/drawing/2014/chart" uri="{C3380CC4-5D6E-409C-BE32-E72D297353CC}">
              <c16:uniqueId val="{00000009-23D0-4D42-A901-BCD3C1D150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822</c:v>
                </c:pt>
                <c:pt idx="5">
                  <c:v>808</c:v>
                </c:pt>
                <c:pt idx="8">
                  <c:v>769</c:v>
                </c:pt>
                <c:pt idx="11">
                  <c:v>771</c:v>
                </c:pt>
                <c:pt idx="14">
                  <c:v>794</c:v>
                </c:pt>
              </c:numCache>
            </c:numRef>
          </c:val>
          <c:extLst>
            <c:ext xmlns:c16="http://schemas.microsoft.com/office/drawing/2014/chart" uri="{C3380CC4-5D6E-409C-BE32-E72D297353CC}">
              <c16:uniqueId val="{00000000-8B00-415C-A2D7-84CC05E218C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B00-415C-A2D7-84CC05E218C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3</c:v>
                </c:pt>
                <c:pt idx="6">
                  <c:v>2</c:v>
                </c:pt>
                <c:pt idx="9">
                  <c:v>3</c:v>
                </c:pt>
                <c:pt idx="12">
                  <c:v>2</c:v>
                </c:pt>
              </c:numCache>
            </c:numRef>
          </c:val>
          <c:extLst>
            <c:ext xmlns:c16="http://schemas.microsoft.com/office/drawing/2014/chart" uri="{C3380CC4-5D6E-409C-BE32-E72D297353CC}">
              <c16:uniqueId val="{00000002-8B00-415C-A2D7-84CC05E218C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11</c:v>
                </c:pt>
                <c:pt idx="6">
                  <c:v>5</c:v>
                </c:pt>
                <c:pt idx="9">
                  <c:v>1</c:v>
                </c:pt>
                <c:pt idx="12">
                  <c:v>1</c:v>
                </c:pt>
              </c:numCache>
            </c:numRef>
          </c:val>
          <c:extLst>
            <c:ext xmlns:c16="http://schemas.microsoft.com/office/drawing/2014/chart" uri="{C3380CC4-5D6E-409C-BE32-E72D297353CC}">
              <c16:uniqueId val="{00000003-8B00-415C-A2D7-84CC05E218C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283</c:v>
                </c:pt>
                <c:pt idx="3">
                  <c:v>273</c:v>
                </c:pt>
                <c:pt idx="6">
                  <c:v>244</c:v>
                </c:pt>
                <c:pt idx="9">
                  <c:v>226</c:v>
                </c:pt>
                <c:pt idx="12">
                  <c:v>249</c:v>
                </c:pt>
              </c:numCache>
            </c:numRef>
          </c:val>
          <c:extLst>
            <c:ext xmlns:c16="http://schemas.microsoft.com/office/drawing/2014/chart" uri="{C3380CC4-5D6E-409C-BE32-E72D297353CC}">
              <c16:uniqueId val="{00000004-8B00-415C-A2D7-84CC05E218C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B00-415C-A2D7-84CC05E218C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B00-415C-A2D7-84CC05E218C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823</c:v>
                </c:pt>
                <c:pt idx="3">
                  <c:v>837</c:v>
                </c:pt>
                <c:pt idx="6">
                  <c:v>819</c:v>
                </c:pt>
                <c:pt idx="9">
                  <c:v>847</c:v>
                </c:pt>
                <c:pt idx="12">
                  <c:v>889</c:v>
                </c:pt>
              </c:numCache>
            </c:numRef>
          </c:val>
          <c:extLst>
            <c:ext xmlns:c16="http://schemas.microsoft.com/office/drawing/2014/chart" uri="{C3380CC4-5D6E-409C-BE32-E72D297353CC}">
              <c16:uniqueId val="{00000007-8B00-415C-A2D7-84CC05E218C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301</c:v>
                </c:pt>
                <c:pt idx="2">
                  <c:v>#N/A</c:v>
                </c:pt>
                <c:pt idx="3">
                  <c:v>#N/A</c:v>
                </c:pt>
                <c:pt idx="4">
                  <c:v>316</c:v>
                </c:pt>
                <c:pt idx="5">
                  <c:v>#N/A</c:v>
                </c:pt>
                <c:pt idx="6">
                  <c:v>#N/A</c:v>
                </c:pt>
                <c:pt idx="7">
                  <c:v>301</c:v>
                </c:pt>
                <c:pt idx="8">
                  <c:v>#N/A</c:v>
                </c:pt>
                <c:pt idx="9">
                  <c:v>#N/A</c:v>
                </c:pt>
                <c:pt idx="10">
                  <c:v>306</c:v>
                </c:pt>
                <c:pt idx="11">
                  <c:v>#N/A</c:v>
                </c:pt>
                <c:pt idx="12">
                  <c:v>#N/A</c:v>
                </c:pt>
                <c:pt idx="13">
                  <c:v>347</c:v>
                </c:pt>
                <c:pt idx="14">
                  <c:v>#N/A</c:v>
                </c:pt>
              </c:numCache>
            </c:numRef>
          </c:val>
          <c:smooth val="0"/>
          <c:extLst>
            <c:ext xmlns:c16="http://schemas.microsoft.com/office/drawing/2014/chart" uri="{C3380CC4-5D6E-409C-BE32-E72D297353CC}">
              <c16:uniqueId val="{00000008-8B00-415C-A2D7-84CC05E218C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5955</c:v>
                </c:pt>
                <c:pt idx="5">
                  <c:v>5757</c:v>
                </c:pt>
                <c:pt idx="8">
                  <c:v>5611</c:v>
                </c:pt>
                <c:pt idx="11">
                  <c:v>5406</c:v>
                </c:pt>
                <c:pt idx="14">
                  <c:v>5213</c:v>
                </c:pt>
              </c:numCache>
            </c:numRef>
          </c:val>
          <c:extLst>
            <c:ext xmlns:c16="http://schemas.microsoft.com/office/drawing/2014/chart" uri="{C3380CC4-5D6E-409C-BE32-E72D297353CC}">
              <c16:uniqueId val="{00000000-BD30-467D-B859-95A99A2B4E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488</c:v>
                </c:pt>
                <c:pt idx="5">
                  <c:v>504</c:v>
                </c:pt>
                <c:pt idx="8">
                  <c:v>550</c:v>
                </c:pt>
                <c:pt idx="11">
                  <c:v>587</c:v>
                </c:pt>
                <c:pt idx="14">
                  <c:v>596</c:v>
                </c:pt>
              </c:numCache>
            </c:numRef>
          </c:val>
          <c:extLst>
            <c:ext xmlns:c16="http://schemas.microsoft.com/office/drawing/2014/chart" uri="{C3380CC4-5D6E-409C-BE32-E72D297353CC}">
              <c16:uniqueId val="{00000001-BD30-467D-B859-95A99A2B4E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3308</c:v>
                </c:pt>
                <c:pt idx="5">
                  <c:v>3370</c:v>
                </c:pt>
                <c:pt idx="8">
                  <c:v>3545</c:v>
                </c:pt>
                <c:pt idx="11">
                  <c:v>3641</c:v>
                </c:pt>
                <c:pt idx="14">
                  <c:v>3763</c:v>
                </c:pt>
              </c:numCache>
            </c:numRef>
          </c:val>
          <c:extLst>
            <c:ext xmlns:c16="http://schemas.microsoft.com/office/drawing/2014/chart" uri="{C3380CC4-5D6E-409C-BE32-E72D297353CC}">
              <c16:uniqueId val="{00000002-BD30-467D-B859-95A99A2B4E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30-467D-B859-95A99A2B4E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D30-467D-B859-95A99A2B4E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30-467D-B859-95A99A2B4E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1560</c:v>
                </c:pt>
                <c:pt idx="3">
                  <c:v>1553</c:v>
                </c:pt>
                <c:pt idx="6">
                  <c:v>1560</c:v>
                </c:pt>
                <c:pt idx="9">
                  <c:v>1589</c:v>
                </c:pt>
                <c:pt idx="12">
                  <c:v>1622</c:v>
                </c:pt>
              </c:numCache>
            </c:numRef>
          </c:val>
          <c:extLst>
            <c:ext xmlns:c16="http://schemas.microsoft.com/office/drawing/2014/chart" uri="{C3380CC4-5D6E-409C-BE32-E72D297353CC}">
              <c16:uniqueId val="{00000006-BD30-467D-B859-95A99A2B4E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c:v>
                </c:pt>
                <c:pt idx="3">
                  <c:v>5</c:v>
                </c:pt>
                <c:pt idx="6">
                  <c:v>2</c:v>
                </c:pt>
                <c:pt idx="9">
                  <c:v>7</c:v>
                </c:pt>
                <c:pt idx="12">
                  <c:v>6</c:v>
                </c:pt>
              </c:numCache>
            </c:numRef>
          </c:val>
          <c:extLst>
            <c:ext xmlns:c16="http://schemas.microsoft.com/office/drawing/2014/chart" uri="{C3380CC4-5D6E-409C-BE32-E72D297353CC}">
              <c16:uniqueId val="{00000007-BD30-467D-B859-95A99A2B4E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1925</c:v>
                </c:pt>
                <c:pt idx="3">
                  <c:v>1653</c:v>
                </c:pt>
                <c:pt idx="6">
                  <c:v>1451</c:v>
                </c:pt>
                <c:pt idx="9">
                  <c:v>1276</c:v>
                </c:pt>
                <c:pt idx="12">
                  <c:v>1078</c:v>
                </c:pt>
              </c:numCache>
            </c:numRef>
          </c:val>
          <c:extLst>
            <c:ext xmlns:c16="http://schemas.microsoft.com/office/drawing/2014/chart" uri="{C3380CC4-5D6E-409C-BE32-E72D297353CC}">
              <c16:uniqueId val="{00000008-BD30-467D-B859-95A99A2B4E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D30-467D-B859-95A99A2B4E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6467</c:v>
                </c:pt>
                <c:pt idx="3">
                  <c:v>6349</c:v>
                </c:pt>
                <c:pt idx="6">
                  <c:v>6308</c:v>
                </c:pt>
                <c:pt idx="9">
                  <c:v>6188</c:v>
                </c:pt>
                <c:pt idx="12">
                  <c:v>6086</c:v>
                </c:pt>
              </c:numCache>
            </c:numRef>
          </c:val>
          <c:extLst>
            <c:ext xmlns:c16="http://schemas.microsoft.com/office/drawing/2014/chart" uri="{C3380CC4-5D6E-409C-BE32-E72D297353CC}">
              <c16:uniqueId val="{0000000A-BD30-467D-B859-95A99A2B4E4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D30-467D-B859-95A99A2B4E4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1562</c:v>
                </c:pt>
                <c:pt idx="1">
                  <c:v>1560</c:v>
                </c:pt>
                <c:pt idx="2">
                  <c:v>1499</c:v>
                </c:pt>
              </c:numCache>
            </c:numRef>
          </c:val>
          <c:extLst>
            <c:ext xmlns:c16="http://schemas.microsoft.com/office/drawing/2014/chart" uri="{C3380CC4-5D6E-409C-BE32-E72D297353CC}">
              <c16:uniqueId val="{00000000-EE82-46B0-94C1-51DC8DAAA79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493</c:v>
                </c:pt>
                <c:pt idx="1">
                  <c:v>660</c:v>
                </c:pt>
                <c:pt idx="2">
                  <c:v>782</c:v>
                </c:pt>
              </c:numCache>
            </c:numRef>
          </c:val>
          <c:extLst>
            <c:ext xmlns:c16="http://schemas.microsoft.com/office/drawing/2014/chart" uri="{C3380CC4-5D6E-409C-BE32-E72D297353CC}">
              <c16:uniqueId val="{00000001-EE82-46B0-94C1-51DC8DAAA79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1182</c:v>
                </c:pt>
                <c:pt idx="1">
                  <c:v>1165</c:v>
                </c:pt>
                <c:pt idx="2">
                  <c:v>1183</c:v>
                </c:pt>
              </c:numCache>
            </c:numRef>
          </c:val>
          <c:extLst>
            <c:ext xmlns:c16="http://schemas.microsoft.com/office/drawing/2014/chart" uri="{C3380CC4-5D6E-409C-BE32-E72D297353CC}">
              <c16:uniqueId val="{00000002-EE82-46B0-94C1-51DC8DAAA79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{665BB4FA-5415-40F3-B407-B90E67434017}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C10-43D5-95E6-1D923DB05B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{E57F8B57-99B0-4B3F-A5A5-015B038A5AF3}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C10-43D5-95E6-1D923DB05B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{57E1A07C-B811-40CA-9AD5-D5CEE272A9A8}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C10-43D5-95E6-1D923DB05B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{8CEAD428-58A3-4013-BF3B-5A1BDB4E770A}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C10-43D5-95E6-1D923DB05B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{3C1D3AA3-51C1-4B80-96F9-892329A86B1F}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C10-43D5-95E6-1D923DB05B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{76449C1D-184F-4078-BCF8-8EE9701A7A29}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C10-43D5-95E6-1D923DB05B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{79827F37-0357-485B-9358-20C7F81D70AC}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C10-43D5-95E6-1D923DB05B2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{7F7C841B-C217-45DD-8E29-0B89105190D1}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C10-43D5-95E6-1D923DB05B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{0C58075F-4326-4488-B15C-B0FB9394030D}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C10-43D5-95E6-1D923DB05B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60.9</c:v>
                </c:pt>
                <c:pt idx="16">
                  <c:v>58.5</c:v>
                </c:pt>
                <c:pt idx="24">
                  <c:v>60.3</c:v>
                </c:pt>
                <c:pt idx="32">
                  <c:v>61.8</c:v>
                </c:pt>
              </c:numCache>
            </c:numRef>
          </c:xVal>
          <c:yVal>
            <c:numRef>
              <c:f>公会計指標分析・財政指標組合せ分析表!$BP$51:$DC$51</c:f>
              <c:numCache>
                <c:formatCode>#,##0.0;"▲ "#,##0.0</c:formatCode>
                <c:ptCount val="40"/>
                <c:pt idx="0">
                  <c:v>6.8</c:v>
                </c:pt>
              </c:numCache>
            </c:numRef>
          </c:yVal>
          <c:smooth val="0"/>
          <c:extLst>
            <c:ext xmlns:c16="http://schemas.microsoft.com/office/drawing/2014/chart" uri="{C3380CC4-5D6E-409C-BE32-E72D297353CC}">
              <c16:uniqueId val="{00000009-7C10-43D5-95E6-1D923DB05B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{9E4AC7A4-E5BF-48A7-A641-1A4203F35FDB}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C10-43D5-95E6-1D923DB05B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{8146502B-BD79-445C-BCE9-C875EE6A9256}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C10-43D5-95E6-1D923DB05B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{E38DDB20-4C20-4BCD-A80E-B29267491E3C}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C10-43D5-95E6-1D923DB05B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{4095C56F-85D4-4FE5-81B4-2412BA71CD87}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C10-43D5-95E6-1D923DB05B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{22FBDBA6-7BBE-477E-B087-54CF8CE0C3DA}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C10-43D5-95E6-1D923DB05B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{AE6C662C-80A3-48E8-B1C9-8BAB3B0E30EF}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C10-43D5-95E6-1D923DB05B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{CA41C7F0-109D-4391-9DCA-2386B33E5ACE}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C10-43D5-95E6-1D923DB05B2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{2F21FFE9-025A-41EB-9481-4B53CDCE4435}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C10-43D5-95E6-1D923DB05B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{ABECFFBD-4672-47AF-9B69-D1D6871C6BA1}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C10-43D5-95E6-1D923DB05B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C10-43D5-95E6-1D923DB05B2D}"/>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{C182EF19-0DAA-492F-ABB0-806A79A0C1EC}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1E-4F0A-B24F-707B10ABCD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{13386CEC-76CD-49EE-B3C4-07FAD1D85945}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1E-4F0A-B24F-707B10ABCD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{C3FCFA80-7B94-49ED-8A68-8094D40B5501}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1E-4F0A-B24F-707B10ABCD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{FDD1615F-DCF2-4EF9-B838-90E835E6CBCB}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1E-4F0A-B24F-707B10ABCD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{1403A30C-7DE9-4950-811D-CA0113ACC695}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1E-4F0A-B24F-707B10ABCDF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{7C8BC769-C1FC-41B9-8C6F-89CFA92CED36}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1E-4F0A-B24F-707B10ABCDF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{D21BCD68-D27E-427C-9E97-EBFDDFC8AA31}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1E-4F0A-B24F-707B10ABCDF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{6601B616-FCB4-49C2-9718-77F708F30AE5}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1E-4F0A-B24F-707B10ABCDF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{640C4A42-D20F-439A-AFCB-97953381D9A8}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1E-4F0A-B24F-707B10ABCD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9.9</c:v>
                </c:pt>
                <c:pt idx="16">
                  <c:v>9.1999999999999993</c:v>
                </c:pt>
                <c:pt idx="24">
                  <c:v>9</c:v>
                </c:pt>
                <c:pt idx="32">
                  <c:v>9.3000000000000007</c:v>
                </c:pt>
              </c:numCache>
            </c:numRef>
          </c:xVal>
          <c:yVal>
            <c:numRef>
              <c:f>公会計指標分析・財政指標組合せ分析表!$BP$73:$DC$73</c:f>
              <c:numCache>
                <c:formatCode>#,##0.0;"▲ "#,##0.0</c:formatCode>
                <c:ptCount val="40"/>
                <c:pt idx="0">
                  <c:v>6.8</c:v>
                </c:pt>
              </c:numCache>
            </c:numRef>
          </c:yVal>
          <c:smooth val="0"/>
          <c:extLst>
            <c:ext xmlns:c16="http://schemas.microsoft.com/office/drawing/2014/chart" uri="{C3380CC4-5D6E-409C-BE32-E72D297353CC}">
              <c16:uniqueId val="{00000009-AF1E-4F0A-B24F-707B10ABCDF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{5FEED295-CF86-47EB-A906-1D613C2E09F4}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1E-4F0A-B24F-707B10ABCDF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{C65F9A36-2754-4D33-95D7-79F9610BED40}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1E-4F0A-B24F-707B10ABCD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{BA12E6F6-6ED8-4C64-8B5D-C46BDD3D4DB8}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1E-4F0A-B24F-707B10ABCD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{E0551628-CBCC-4EA3-97F0-63214E5F4941}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1E-4F0A-B24F-707B10ABCD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{298547C0-DCF3-4BE9-BA23-9FABE781CF77}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1E-4F0A-B24F-707B10ABCDF9}"/>
                </c:ext>
              </c:extLst>
            </c:dLbl>
            <c:dLbl>
              <c:idx val="8"/>
              <c:layout>
                <c:manualLayout>
                  <c:x val="-1.8235628084250128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{77F366CA-E337-4486-A520-7ECA026ED176}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1E-4F0A-B24F-707B10ABCDF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{4A28176F-E631-4C88-87F9-BE9FFD4B8DA8}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1E-4F0A-B24F-707B10ABCDF9}"/>
                </c:ext>
              </c:extLst>
            </c:dLbl>
            <c:dLbl>
              <c:idx val="24"/>
              <c:layout>
                <c:manualLayout>
                  <c:x val="-4.49050573659011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{6CBA189E-D3F2-4D41-B7DB-C5801523AE12}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1E-4F0A-B24F-707B10ABCDF9}"/>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{80F664F0-B521-48B7-AED9-90866C2B03F6}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1E-4F0A-B24F-707B10ABCD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F1E-4F0A-B24F-707B10ABCDF9}"/>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5,945
5,867
472.65
7,580,269
7,438,699
82,786
4,161,474
6,085,897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人口減少等による町税等自主財源の減少や、高い高齢化率と比例した扶助費等の増加などにより、財政力指数は類似団体を</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下まわる</a:t>
          </a:r>
          <a:r>
            <a:rPr kumimoji="1" lang="en-US" altLang="ja-JP" sz="1300">
              <a:latin typeface="ＭＳ Ｐゴシック" panose="020B0600070205080204" pitchFamily="50" charset="-128"/>
              <a:ea typeface="ＭＳ Ｐゴシック" panose="020B0600070205080204" pitchFamily="50" charset="-128"/>
            </a:rPr>
            <a:t>0.20</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これは、財政の硬直化による厳しい財政状況を表しており、今後は自主財源の確保のため、地域活性化に向けた交流人口の拡大への取組を進めるなど、活力あるまちづくりを積極的に展開しつつ、徹底的な行財政改革を進め、歳出の抑制に努めることにより、財政基盤の強化を図る必要があり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73176</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22376</xdr:rowOff>
    </xdr:from>
    <xdr:to>
      <xdr:col>7</xdr:col>
      <xdr:colOff>31750</xdr:colOff>
      <xdr:row>44</xdr:row>
      <xdr:rowOff>123976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108753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財政構造の弾力性を表す経常収支比率は、</a:t>
          </a:r>
          <a:r>
            <a:rPr kumimoji="1" lang="en-US" altLang="ja-JP" sz="1300">
              <a:latin typeface="ＭＳ Ｐゴシック" panose="020B0600070205080204" pitchFamily="50" charset="-128"/>
              <a:ea typeface="ＭＳ Ｐゴシック" panose="020B0600070205080204" pitchFamily="50" charset="-128"/>
            </a:rPr>
            <a:t>86.9</a:t>
          </a:r>
          <a:r>
            <a:rPr kumimoji="1" lang="ja-JP" altLang="en-US" sz="1300">
              <a:latin typeface="ＭＳ Ｐゴシック" panose="020B0600070205080204" pitchFamily="50" charset="-128"/>
              <a:ea typeface="ＭＳ Ｐゴシック" panose="020B0600070205080204" pitchFamily="50" charset="-128"/>
            </a:rPr>
            <a:t>％と類似団体内平均値を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％下回っていますが、高齢化による扶助費の増加等や経常一般財源の減少などにより、依然として高い水準で推移しています。</a:t>
          </a:r>
        </a:p>
        <a:p>
          <a:r>
            <a:rPr kumimoji="1" lang="ja-JP" altLang="en-US" sz="1300">
              <a:latin typeface="ＭＳ Ｐゴシック" panose="020B0600070205080204" pitchFamily="50" charset="-128"/>
              <a:ea typeface="ＭＳ Ｐゴシック" panose="020B0600070205080204" pitchFamily="50" charset="-128"/>
            </a:rPr>
            <a:t>　このことから、事務事業の見直しを更に進め、全事務事業の優先度を厳しく点検し、優先度の低い事務事業については計画的に廃止や縮小をし、優先度の高い事務事業に予算を振り分けるスクラップ・アンド・ビルドを推進し、行財政改革への取組を通じて義務的経費の削減を図っ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73406</xdr:rowOff>
    </xdr:from>
    <xdr:to>
      <xdr:col>23</xdr:col>
      <xdr:colOff>133350</xdr:colOff>
      <xdr:row>63</xdr:row>
      <xdr:rowOff>85344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03306"/>
          <a:ext cx="8382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162814</xdr:rowOff>
    </xdr:from>
    <xdr:to>
      <xdr:col>19</xdr:col>
      <xdr:colOff>133350</xdr:colOff>
      <xdr:row>62</xdr:row>
      <xdr:rowOff>73406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21264"/>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162814</xdr:rowOff>
    </xdr:from>
    <xdr:to>
      <xdr:col>15</xdr:col>
      <xdr:colOff>82550</xdr:colOff>
      <xdr:row>62</xdr:row>
      <xdr:rowOff>107188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62126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107188</xdr:rowOff>
    </xdr:from>
    <xdr:to>
      <xdr:col>11</xdr:col>
      <xdr:colOff>31750</xdr:colOff>
      <xdr:row>63</xdr:row>
      <xdr:rowOff>51562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3708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34544</xdr:rowOff>
    </xdr:from>
    <xdr:to>
      <xdr:col>23</xdr:col>
      <xdr:colOff>184150</xdr:colOff>
      <xdr:row>63</xdr:row>
      <xdr:rowOff>136144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51071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80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22606</xdr:rowOff>
    </xdr:from>
    <xdr:to>
      <xdr:col>19</xdr:col>
      <xdr:colOff>184150</xdr:colOff>
      <xdr:row>62</xdr:row>
      <xdr:rowOff>124206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134383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21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112014</xdr:rowOff>
    </xdr:from>
    <xdr:to>
      <xdr:col>15</xdr:col>
      <xdr:colOff>133350</xdr:colOff>
      <xdr:row>62</xdr:row>
      <xdr:rowOff>42164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52341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3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56388</xdr:rowOff>
    </xdr:from>
    <xdr:to>
      <xdr:col>11</xdr:col>
      <xdr:colOff>82550</xdr:colOff>
      <xdr:row>62</xdr:row>
      <xdr:rowOff>157988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142765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762</xdr:rowOff>
    </xdr:from>
    <xdr:to>
      <xdr:col>7</xdr:col>
      <xdr:colOff>31750</xdr:colOff>
      <xdr:row>63</xdr:row>
      <xdr:rowOff>102362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112539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7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[439,714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人件費・物件費の合計額の人口１人当たりの金額は、</a:t>
          </a:r>
          <a:r>
            <a:rPr kumimoji="1" lang="en-US" altLang="ja-JP" sz="1250">
              <a:latin typeface="ＭＳ Ｐゴシック" panose="020B0600070205080204" pitchFamily="50" charset="-128"/>
              <a:ea typeface="ＭＳ Ｐゴシック" panose="020B0600070205080204" pitchFamily="50" charset="-128"/>
            </a:rPr>
            <a:t>439,714</a:t>
          </a:r>
          <a:r>
            <a:rPr kumimoji="1" lang="ja-JP" altLang="en-US" sz="1250">
              <a:latin typeface="ＭＳ Ｐゴシック" panose="020B0600070205080204" pitchFamily="50" charset="-128"/>
              <a:ea typeface="ＭＳ Ｐゴシック" panose="020B0600070205080204" pitchFamily="50" charset="-128"/>
            </a:rPr>
            <a:t>円と令和</a:t>
          </a:r>
          <a:r>
            <a:rPr kumimoji="1" lang="en-US" altLang="ja-JP" sz="1250">
              <a:latin typeface="ＭＳ Ｐゴシック" panose="020B0600070205080204" pitchFamily="50" charset="-128"/>
              <a:ea typeface="ＭＳ Ｐゴシック" panose="020B0600070205080204" pitchFamily="50" charset="-128"/>
            </a:rPr>
            <a:t>5</a:t>
          </a:r>
          <a:r>
            <a:rPr kumimoji="1" lang="ja-JP" altLang="en-US" sz="1250">
              <a:latin typeface="ＭＳ Ｐゴシック" panose="020B0600070205080204" pitchFamily="50" charset="-128"/>
              <a:ea typeface="ＭＳ Ｐゴシック" panose="020B0600070205080204" pitchFamily="50" charset="-128"/>
            </a:rPr>
            <a:t>年度に比べ</a:t>
          </a:r>
          <a:r>
            <a:rPr kumimoji="1" lang="en-US" altLang="ja-JP" sz="1250">
              <a:latin typeface="ＭＳ Ｐゴシック" panose="020B0600070205080204" pitchFamily="50" charset="-128"/>
              <a:ea typeface="ＭＳ Ｐゴシック" panose="020B0600070205080204" pitchFamily="50" charset="-128"/>
            </a:rPr>
            <a:t>60,416</a:t>
          </a:r>
          <a:r>
            <a:rPr kumimoji="1" lang="ja-JP" altLang="en-US" sz="1250">
              <a:latin typeface="ＭＳ Ｐゴシック" panose="020B0600070205080204" pitchFamily="50" charset="-128"/>
              <a:ea typeface="ＭＳ Ｐゴシック" panose="020B0600070205080204" pitchFamily="50" charset="-128"/>
            </a:rPr>
            <a:t>円（</a:t>
          </a:r>
          <a:r>
            <a:rPr kumimoji="1" lang="en-US" altLang="ja-JP" sz="1250">
              <a:latin typeface="ＭＳ Ｐゴシック" panose="020B0600070205080204" pitchFamily="50" charset="-128"/>
              <a:ea typeface="ＭＳ Ｐゴシック" panose="020B0600070205080204" pitchFamily="50" charset="-128"/>
            </a:rPr>
            <a:t>15.9</a:t>
          </a:r>
          <a:r>
            <a:rPr kumimoji="1" lang="ja-JP" altLang="en-US" sz="1250">
              <a:latin typeface="ＭＳ Ｐゴシック" panose="020B0600070205080204" pitchFamily="50" charset="-128"/>
              <a:ea typeface="ＭＳ Ｐゴシック" panose="020B0600070205080204" pitchFamily="50" charset="-128"/>
            </a:rPr>
            <a:t>％）増加しており、近年は増加傾向にあります。</a:t>
          </a:r>
        </a:p>
        <a:p>
          <a:r>
            <a:rPr kumimoji="1" lang="ja-JP" altLang="en-US" sz="1250">
              <a:latin typeface="ＭＳ Ｐゴシック" panose="020B0600070205080204" pitchFamily="50" charset="-128"/>
              <a:ea typeface="ＭＳ Ｐゴシック" panose="020B0600070205080204" pitchFamily="50" charset="-128"/>
            </a:rPr>
            <a:t>　これは、町内各所にある公共施設の老朽化が進み、その施設を維持管理するための物件費や、維持補修費の増大、また近年の物価高騰や人件費の増加によるものが主な要因として挙げられます。類似団体を上まわっているため、公共施設の現状、運営状況、利用状況、トータルコスト等を調査、分析し、総合的なマネジメントの視点から、公共施設の統廃合を視野に入れた中で、効果的かつ効率的な公共施設の管理運営に努めていきます。</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83396</xdr:rowOff>
    </xdr:from>
    <xdr:to>
      <xdr:col>23</xdr:col>
      <xdr:colOff>133350</xdr:colOff>
      <xdr:row>84</xdr:row>
      <xdr:rowOff>57730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313746"/>
          <a:ext cx="838200" cy="14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76884</xdr:rowOff>
    </xdr:from>
    <xdr:to>
      <xdr:col>19</xdr:col>
      <xdr:colOff>133350</xdr:colOff>
      <xdr:row>83</xdr:row>
      <xdr:rowOff>83396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307234"/>
          <a:ext cx="889000" cy="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1774</xdr:rowOff>
    </xdr:from>
    <xdr:to>
      <xdr:col>15</xdr:col>
      <xdr:colOff>82550</xdr:colOff>
      <xdr:row>83</xdr:row>
      <xdr:rowOff>76884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32124"/>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161931</xdr:rowOff>
    </xdr:from>
    <xdr:to>
      <xdr:col>11</xdr:col>
      <xdr:colOff>31750</xdr:colOff>
      <xdr:row>83</xdr:row>
      <xdr:rowOff>1774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220831"/>
          <a:ext cx="889000" cy="1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6930</xdr:rowOff>
    </xdr:from>
    <xdr:to>
      <xdr:col>23</xdr:col>
      <xdr:colOff>184150</xdr:colOff>
      <xdr:row>84</xdr:row>
      <xdr:rowOff>108530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40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150457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38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32596</xdr:rowOff>
    </xdr:from>
    <xdr:to>
      <xdr:col>19</xdr:col>
      <xdr:colOff>184150</xdr:colOff>
      <xdr:row>83</xdr:row>
      <xdr:rowOff>134196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118973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49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26084</xdr:rowOff>
    </xdr:from>
    <xdr:to>
      <xdr:col>15</xdr:col>
      <xdr:colOff>133350</xdr:colOff>
      <xdr:row>83</xdr:row>
      <xdr:rowOff>127684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5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112461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34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122424</xdr:rowOff>
    </xdr:from>
    <xdr:to>
      <xdr:col>11</xdr:col>
      <xdr:colOff>82550</xdr:colOff>
      <xdr:row>83</xdr:row>
      <xdr:rowOff>52574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8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37351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26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111131</xdr:rowOff>
    </xdr:from>
    <xdr:to>
      <xdr:col>7</xdr:col>
      <xdr:colOff>31750</xdr:colOff>
      <xdr:row>83</xdr:row>
      <xdr:rowOff>41281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26058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256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ラスパイレス指数は、国の水準を下まわる</a:t>
          </a:r>
          <a:r>
            <a:rPr kumimoji="1" lang="en-US" altLang="ja-JP" sz="1300">
              <a:latin typeface="ＭＳ Ｐゴシック" panose="020B0600070205080204" pitchFamily="50" charset="-128"/>
              <a:ea typeface="ＭＳ Ｐゴシック" panose="020B0600070205080204" pitchFamily="50" charset="-128"/>
            </a:rPr>
            <a:t>95.1</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職員構成の変化に伴う経験年数の変動により、年ごとの推移に増減はあるものの、類似団体平均値と同等の水準で推移しています。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109361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48435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69145</xdr:rowOff>
    </xdr:from>
    <xdr:to>
      <xdr:col>77</xdr:col>
      <xdr:colOff>44450</xdr:colOff>
      <xdr:row>84</xdr:row>
      <xdr:rowOff>109361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4709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28928</xdr:rowOff>
    </xdr:from>
    <xdr:to>
      <xdr:col>72</xdr:col>
      <xdr:colOff>203200</xdr:colOff>
      <xdr:row>84</xdr:row>
      <xdr:rowOff>69145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4307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28928</xdr:rowOff>
    </xdr:from>
    <xdr:to>
      <xdr:col>68</xdr:col>
      <xdr:colOff>152400</xdr:colOff>
      <xdr:row>84</xdr:row>
      <xdr:rowOff>28928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430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58561</xdr:rowOff>
    </xdr:from>
    <xdr:to>
      <xdr:col>77</xdr:col>
      <xdr:colOff>95250</xdr:colOff>
      <xdr:row>84</xdr:row>
      <xdr:rowOff>160161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170338</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22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18345</xdr:rowOff>
    </xdr:from>
    <xdr:to>
      <xdr:col>73</xdr:col>
      <xdr:colOff>44450</xdr:colOff>
      <xdr:row>84</xdr:row>
      <xdr:rowOff>119945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149578</xdr:rowOff>
    </xdr:from>
    <xdr:to>
      <xdr:col>68</xdr:col>
      <xdr:colOff>203200</xdr:colOff>
      <xdr:row>84</xdr:row>
      <xdr:rowOff>79728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89905</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149578</xdr:rowOff>
    </xdr:from>
    <xdr:to>
      <xdr:col>64</xdr:col>
      <xdr:colOff>152400</xdr:colOff>
      <xdr:row>84</xdr:row>
      <xdr:rowOff>79728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89905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類似団体平均値とほぼ同等の水準となっているものの、離島を抱えている等の特殊事情から全国平均や北海道平均を大きく上まわっています。</a:t>
          </a:r>
        </a:p>
        <a:p>
          <a:r>
            <a:rPr kumimoji="1" lang="ja-JP" altLang="en-US" sz="1300">
              <a:latin typeface="ＭＳ Ｐゴシック" panose="020B0600070205080204" pitchFamily="50" charset="-128"/>
              <a:ea typeface="ＭＳ Ｐゴシック" panose="020B0600070205080204" pitchFamily="50" charset="-128"/>
            </a:rPr>
            <a:t>　人口減少に伴う数値の変動もあることから、構造改革や民間活用を導入し、更なる適正化に努めていきます。</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143154</xdr:rowOff>
    </xdr:from>
    <xdr:to>
      <xdr:col>81</xdr:col>
      <xdr:colOff>44450</xdr:colOff>
      <xdr:row>60</xdr:row>
      <xdr:rowOff>161976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30154"/>
          <a:ext cx="838200" cy="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120955</xdr:rowOff>
    </xdr:from>
    <xdr:to>
      <xdr:col>77</xdr:col>
      <xdr:colOff>44450</xdr:colOff>
      <xdr:row>60</xdr:row>
      <xdr:rowOff>143154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07955"/>
          <a:ext cx="889000" cy="2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84760</xdr:rowOff>
    </xdr:from>
    <xdr:to>
      <xdr:col>72</xdr:col>
      <xdr:colOff>203200</xdr:colOff>
      <xdr:row>60</xdr:row>
      <xdr:rowOff>120955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717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69317</xdr:rowOff>
    </xdr:from>
    <xdr:to>
      <xdr:col>68</xdr:col>
      <xdr:colOff>152400</xdr:colOff>
      <xdr:row>60</xdr:row>
      <xdr:rowOff>84760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56317"/>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111176</xdr:rowOff>
    </xdr:from>
    <xdr:to>
      <xdr:col>81</xdr:col>
      <xdr:colOff>95250</xdr:colOff>
      <xdr:row>61</xdr:row>
      <xdr:rowOff>41326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9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83253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370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92354</xdr:rowOff>
    </xdr:from>
    <xdr:to>
      <xdr:col>77</xdr:col>
      <xdr:colOff>95250</xdr:colOff>
      <xdr:row>61</xdr:row>
      <xdr:rowOff>22504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7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7281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465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70155</xdr:rowOff>
    </xdr:from>
    <xdr:to>
      <xdr:col>73</xdr:col>
      <xdr:colOff>44450</xdr:colOff>
      <xdr:row>61</xdr:row>
      <xdr:rowOff>305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156532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43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33960</xdr:rowOff>
    </xdr:from>
    <xdr:to>
      <xdr:col>68</xdr:col>
      <xdr:colOff>203200</xdr:colOff>
      <xdr:row>60</xdr:row>
      <xdr:rowOff>135560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145737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8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18517</xdr:rowOff>
    </xdr:from>
    <xdr:to>
      <xdr:col>64</xdr:col>
      <xdr:colOff>152400</xdr:colOff>
      <xdr:row>60</xdr:row>
      <xdr:rowOff>120117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0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104894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391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年度の実質公債費比率は</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％増加し、類似団体平均並みとなりました。</a:t>
          </a:r>
        </a:p>
        <a:p>
          <a:r>
            <a:rPr kumimoji="1" lang="ja-JP" altLang="en-US" sz="1300">
              <a:latin typeface="ＭＳ Ｐゴシック" panose="020B0600070205080204" pitchFamily="50" charset="-128"/>
              <a:ea typeface="ＭＳ Ｐゴシック" panose="020B0600070205080204" pitchFamily="50" charset="-128"/>
            </a:rPr>
            <a:t>　起債の増発は後年度の財政運営の硬直化を招くことから、今後とも「羽幌町総合振興計画」のもとに、緊急度・住民ニーズを的確に把握した事業の選択により、起債に大きく頼ることのない財政運営を進めていきます。</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157163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85000"/>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147108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850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147108</xdr:rowOff>
    </xdr:from>
    <xdr:to>
      <xdr:col>72</xdr:col>
      <xdr:colOff>203200</xdr:colOff>
      <xdr:row>41</xdr:row>
      <xdr:rowOff>46038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05108"/>
          <a:ext cx="889000" cy="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46038</xdr:rowOff>
    </xdr:from>
    <xdr:to>
      <xdr:col>68</xdr:col>
      <xdr:colOff>152400</xdr:colOff>
      <xdr:row>41</xdr:row>
      <xdr:rowOff>96308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75488"/>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78440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3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96308</xdr:rowOff>
    </xdr:from>
    <xdr:to>
      <xdr:col>73</xdr:col>
      <xdr:colOff>44450</xdr:colOff>
      <xdr:row>41</xdr:row>
      <xdr:rowOff>26458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11235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166688</xdr:rowOff>
    </xdr:from>
    <xdr:to>
      <xdr:col>68</xdr:col>
      <xdr:colOff>203200</xdr:colOff>
      <xdr:row>41</xdr:row>
      <xdr:rowOff>96838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81615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45508</xdr:rowOff>
    </xdr:from>
    <xdr:to>
      <xdr:col>64</xdr:col>
      <xdr:colOff>152400</xdr:colOff>
      <xdr:row>41</xdr:row>
      <xdr:rowOff>147108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131885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町が将来負担すべき実質的な負債を表した将来負担額は、公共施設等の建設等で起こした地方債の償還開始などの理由から発生しています。</a:t>
          </a:r>
        </a:p>
        <a:p>
          <a:r>
            <a:rPr kumimoji="1" lang="ja-JP" altLang="en-US" sz="1300">
              <a:latin typeface="ＭＳ Ｐゴシック" panose="020B0600070205080204" pitchFamily="50" charset="-128"/>
              <a:ea typeface="ＭＳ Ｐゴシック" panose="020B0600070205080204" pitchFamily="50" charset="-128"/>
            </a:rPr>
            <a:t>　将来負担額自体は、充当可能財源の減少、標準財政規模の縮小等により数値の変動がありましたが、令和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年度においては、将来負担比率の該当数値はありませんでした。</a:t>
          </a:r>
        </a:p>
        <a:p>
          <a:r>
            <a:rPr kumimoji="1" lang="ja-JP" altLang="en-US" sz="1300">
              <a:latin typeface="ＭＳ Ｐゴシック" panose="020B0600070205080204" pitchFamily="50" charset="-128"/>
              <a:ea typeface="ＭＳ Ｐゴシック" panose="020B0600070205080204" pitchFamily="50" charset="-128"/>
            </a:rPr>
            <a:t>　今後は、将来世代への負担を少しでも軽減するため、地方債を活用する新規事業の実施については、十分な検討を行い、健全な状況を維持するよう努めていきます。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111700</xdr:rowOff>
    </xdr:from>
    <xdr:to>
      <xdr:col>64</xdr:col>
      <xdr:colOff>152400</xdr:colOff>
      <xdr:row>14</xdr:row>
      <xdr:rowOff>41850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3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26627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4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5,945
5,867
472.65
7,580,269
7,438,699
82,786
4,161,474
6,085,897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退職者の一部不補充等の採用抑制により、総体としての人件費の縮減を図っているため、数値は類似団体内平均値や北海道平均を下まわる</a:t>
          </a:r>
          <a:r>
            <a:rPr kumimoji="1" lang="en-US" altLang="ja-JP" sz="1300">
              <a:latin typeface="ＭＳ Ｐゴシック" panose="020B0600070205080204" pitchFamily="50" charset="-128"/>
              <a:ea typeface="ＭＳ Ｐゴシック" panose="020B0600070205080204" pitchFamily="50" charset="-128"/>
            </a:rPr>
            <a:t>20.6</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今後も人口減少等により、自主財源の確保は厳しい状況が続くことが予想されることから、引き続き人件費の縮減に努めていきます。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42092</xdr:rowOff>
    </xdr:from>
    <xdr:to>
      <xdr:col>24</xdr:col>
      <xdr:colOff>25400</xdr:colOff>
      <xdr:row>34</xdr:row>
      <xdr:rowOff>133531</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71392"/>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35560</xdr:rowOff>
    </xdr:from>
    <xdr:to>
      <xdr:col>19</xdr:col>
      <xdr:colOff>187325</xdr:colOff>
      <xdr:row>34</xdr:row>
      <xdr:rowOff>42092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6486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35560</xdr:rowOff>
    </xdr:from>
    <xdr:to>
      <xdr:col>15</xdr:col>
      <xdr:colOff>98425</xdr:colOff>
      <xdr:row>34</xdr:row>
      <xdr:rowOff>68217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86486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68217</xdr:rowOff>
    </xdr:from>
    <xdr:to>
      <xdr:col>11</xdr:col>
      <xdr:colOff>9525</xdr:colOff>
      <xdr:row>34</xdr:row>
      <xdr:rowOff>100874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9751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82731</xdr:rowOff>
    </xdr:from>
    <xdr:to>
      <xdr:col>24</xdr:col>
      <xdr:colOff>76200</xdr:colOff>
      <xdr:row>35</xdr:row>
      <xdr:rowOff>12881</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1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99258</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5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162742</xdr:rowOff>
    </xdr:from>
    <xdr:to>
      <xdr:col>20</xdr:col>
      <xdr:colOff>38100</xdr:colOff>
      <xdr:row>34</xdr:row>
      <xdr:rowOff>92892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103069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89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156210</xdr:rowOff>
    </xdr:from>
    <xdr:to>
      <xdr:col>15</xdr:col>
      <xdr:colOff>149225</xdr:colOff>
      <xdr:row>34</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17417</xdr:rowOff>
    </xdr:from>
    <xdr:to>
      <xdr:col>11</xdr:col>
      <xdr:colOff>60325</xdr:colOff>
      <xdr:row>34</xdr:row>
      <xdr:rowOff>119017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4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129194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15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50074</xdr:rowOff>
    </xdr:from>
    <xdr:to>
      <xdr:col>6</xdr:col>
      <xdr:colOff>171450</xdr:colOff>
      <xdr:row>34</xdr:row>
      <xdr:rowOff>151674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161851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4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％下まわる</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これは、予算編成時、更には予算執行中も節減を徹底していることから低い水準で推移しているものの、町が保有する公共施設においては老朽化が進行している施設も多く、その維持管理に必要な物件費が増加傾向にあるため、今後も職員の創意工夫等により、更なる削減に努める必要があります。</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98425</xdr:rowOff>
    </xdr:from>
    <xdr:to>
      <xdr:col>82</xdr:col>
      <xdr:colOff>107950</xdr:colOff>
      <xdr:row>14</xdr:row>
      <xdr:rowOff>136525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4987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127000</xdr:rowOff>
    </xdr:from>
    <xdr:to>
      <xdr:col>78</xdr:col>
      <xdr:colOff>69850</xdr:colOff>
      <xdr:row>14</xdr:row>
      <xdr:rowOff>136525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35585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127000</xdr:rowOff>
    </xdr:from>
    <xdr:to>
      <xdr:col>73</xdr:col>
      <xdr:colOff>180975</xdr:colOff>
      <xdr:row>13</xdr:row>
      <xdr:rowOff>155575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2355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155575</xdr:rowOff>
    </xdr:from>
    <xdr:to>
      <xdr:col>69</xdr:col>
      <xdr:colOff>92075</xdr:colOff>
      <xdr:row>14</xdr:row>
      <xdr:rowOff>98425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844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47625</xdr:rowOff>
    </xdr:from>
    <xdr:to>
      <xdr:col>82</xdr:col>
      <xdr:colOff>158750</xdr:colOff>
      <xdr:row>14</xdr:row>
      <xdr:rowOff>149225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64152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29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85725</xdr:rowOff>
    </xdr:from>
    <xdr:to>
      <xdr:col>78</xdr:col>
      <xdr:colOff>120650</xdr:colOff>
      <xdr:row>15</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26052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254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76200</xdr:rowOff>
    </xdr:from>
    <xdr:to>
      <xdr:col>74</xdr:col>
      <xdr:colOff>31750</xdr:colOff>
      <xdr:row>14</xdr:row>
      <xdr:rowOff>6350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104775</xdr:rowOff>
    </xdr:from>
    <xdr:to>
      <xdr:col>69</xdr:col>
      <xdr:colOff>142875</xdr:colOff>
      <xdr:row>14</xdr:row>
      <xdr:rowOff>34925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45102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47625</xdr:rowOff>
    </xdr:from>
    <xdr:to>
      <xdr:col>65</xdr:col>
      <xdr:colOff>53975</xdr:colOff>
      <xdr:row>14</xdr:row>
      <xdr:rowOff>149225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159402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％下まわる</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％となっていますが、ここ数年の扶助費の割合は高止まりの状況にあります。</a:t>
          </a:r>
        </a:p>
        <a:p>
          <a:r>
            <a:rPr kumimoji="1" lang="ja-JP" altLang="en-US" sz="1300">
              <a:latin typeface="ＭＳ Ｐゴシック" panose="020B0600070205080204" pitchFamily="50" charset="-128"/>
              <a:ea typeface="ＭＳ Ｐゴシック" panose="020B0600070205080204" pitchFamily="50" charset="-128"/>
            </a:rPr>
            <a:t>　扶助費の性質から、法令等に定められた義務的経費が大部分を占め、努力により削減することが困難な経費でありますが、可能な限り上昇傾向に歯止めをかけるよう努めていきます。</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175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53</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213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53</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54</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51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76200</xdr:rowOff>
    </xdr:from>
    <xdr:to>
      <xdr:col>20</xdr:col>
      <xdr:colOff>38100</xdr:colOff>
      <xdr:row>54</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3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95250</xdr:rowOff>
    </xdr:from>
    <xdr:to>
      <xdr:col>15</xdr:col>
      <xdr:colOff>149225</xdr:colOff>
      <xdr:row>54</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0</xdr:rowOff>
    </xdr:from>
    <xdr:to>
      <xdr:col>6</xdr:col>
      <xdr:colOff>171450</xdr:colOff>
      <xdr:row>54</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111777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その他に係る経常収支比率は、類似団体内平均値を</a:t>
          </a:r>
          <a:r>
            <a:rPr kumimoji="1" lang="en-US" altLang="ja-JP" sz="1250">
              <a:latin typeface="ＭＳ Ｐゴシック" panose="020B0600070205080204" pitchFamily="50" charset="-128"/>
              <a:ea typeface="ＭＳ Ｐゴシック" panose="020B0600070205080204" pitchFamily="50" charset="-128"/>
            </a:rPr>
            <a:t>9.2</a:t>
          </a:r>
          <a:r>
            <a:rPr kumimoji="1" lang="ja-JP" altLang="en-US" sz="1250">
              <a:latin typeface="ＭＳ Ｐゴシック" panose="020B0600070205080204" pitchFamily="50" charset="-128"/>
              <a:ea typeface="ＭＳ Ｐゴシック" panose="020B0600070205080204" pitchFamily="50" charset="-128"/>
            </a:rPr>
            <a:t>％上まわる</a:t>
          </a:r>
          <a:r>
            <a:rPr kumimoji="1" lang="en-US" altLang="ja-JP" sz="1250">
              <a:latin typeface="ＭＳ Ｐゴシック" panose="020B0600070205080204" pitchFamily="50" charset="-128"/>
              <a:ea typeface="ＭＳ Ｐゴシック" panose="020B0600070205080204" pitchFamily="50" charset="-128"/>
            </a:rPr>
            <a:t>19.1</a:t>
          </a:r>
          <a:r>
            <a:rPr kumimoji="1" lang="ja-JP" altLang="en-US" sz="1250">
              <a:latin typeface="ＭＳ Ｐゴシック" panose="020B0600070205080204" pitchFamily="50" charset="-128"/>
              <a:ea typeface="ＭＳ Ｐゴシック" panose="020B0600070205080204" pitchFamily="50" charset="-128"/>
            </a:rPr>
            <a:t>％となっています。</a:t>
          </a:r>
        </a:p>
        <a:p>
          <a:r>
            <a:rPr kumimoji="1" lang="ja-JP" altLang="en-US" sz="1250">
              <a:latin typeface="ＭＳ Ｐゴシック" panose="020B0600070205080204" pitchFamily="50" charset="-128"/>
              <a:ea typeface="ＭＳ Ｐゴシック" panose="020B0600070205080204" pitchFamily="50" charset="-128"/>
            </a:rPr>
            <a:t>　これは、下水道事業特別会計への公債費等の償還に充てる下水道会計への出資金等が多額にのぼっていること等が主な要因となっていることから、今後は、公債費財源の繰出しなどの状況を見据えながら、特別会計等における各種事業において、可能な限りの経費節減を図り、普通会計の負担を減らすよう努めていきます。</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4" name="その他グラフ枠">
          <a:extLst>
            <a:ext uri="{FF2B5EF4-FFF2-40B4-BE49-F238E27FC236}">
              <a16:creationId xmlns:a16="http://schemas.microsoft.com/office/drawing/2014/main" id="{00000000-0008-0000-0400-0000F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64135</xdr:rowOff>
    </xdr:from>
    <xdr:to>
      <xdr:col>82</xdr:col>
      <xdr:colOff>107950</xdr:colOff>
      <xdr:row>60</xdr:row>
      <xdr:rowOff>75565</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6510000" y="932243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47642</xdr:rowOff>
    </xdr:from>
    <xdr:ext cx="762000" cy="259045"/>
    <xdr:sp macro="" textlink="">
      <xdr:nvSpPr>
        <xdr:cNvPr id="246" name="その他最小値テキスト">
          <a:extLst>
            <a:ext uri="{FF2B5EF4-FFF2-40B4-BE49-F238E27FC236}">
              <a16:creationId xmlns:a16="http://schemas.microsoft.com/office/drawing/2014/main" id="{00000000-0008-0000-0400-0000F6000000}"/>
            </a:ext>
          </a:extLst>
        </xdr:cNvPr>
        <xdr:cNvSpPr txBox="1"/>
      </xdr:nvSpPr>
      <xdr:spPr>
        <a:xfrm>
          <a:off x="16598900" y="1033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75565</xdr:rowOff>
    </xdr:from>
    <xdr:to>
      <xdr:col>82</xdr:col>
      <xdr:colOff>196850</xdr:colOff>
      <xdr:row>60</xdr:row>
      <xdr:rowOff>75565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1036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150512</xdr:rowOff>
    </xdr:from>
    <xdr:ext cx="762000" cy="259045"/>
    <xdr:sp macro="" textlink="">
      <xdr:nvSpPr>
        <xdr:cNvPr id="248" name="その他最大値テキスト">
          <a:extLst>
            <a:ext uri="{FF2B5EF4-FFF2-40B4-BE49-F238E27FC236}">
              <a16:creationId xmlns:a16="http://schemas.microsoft.com/office/drawing/2014/main" id="{00000000-0008-0000-0400-0000F8000000}"/>
            </a:ext>
          </a:extLst>
        </xdr:cNvPr>
        <xdr:cNvSpPr txBox="1"/>
      </xdr:nvSpPr>
      <xdr:spPr>
        <a:xfrm>
          <a:off x="16598900" y="9065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64135</xdr:rowOff>
    </xdr:from>
    <xdr:to>
      <xdr:col>82</xdr:col>
      <xdr:colOff>196850</xdr:colOff>
      <xdr:row>54</xdr:row>
      <xdr:rowOff>64135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9322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75565</xdr:rowOff>
    </xdr:from>
    <xdr:to>
      <xdr:col>82</xdr:col>
      <xdr:colOff>107950</xdr:colOff>
      <xdr:row>61</xdr:row>
      <xdr:rowOff>1270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5671800" y="10362565"/>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29862</xdr:rowOff>
    </xdr:from>
    <xdr:ext cx="762000" cy="259045"/>
    <xdr:sp macro="" textlink="">
      <xdr:nvSpPr>
        <xdr:cNvPr id="251" name="その他平均値テキスト">
          <a:extLst>
            <a:ext uri="{FF2B5EF4-FFF2-40B4-BE49-F238E27FC236}">
              <a16:creationId xmlns:a16="http://schemas.microsoft.com/office/drawing/2014/main" id="{00000000-0008-0000-0400-0000FB000000}"/>
            </a:ext>
          </a:extLst>
        </xdr:cNvPr>
        <xdr:cNvSpPr txBox="1"/>
      </xdr:nvSpPr>
      <xdr:spPr>
        <a:xfrm>
          <a:off x="16598900" y="9631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xdr:rowOff>
    </xdr:from>
    <xdr:to>
      <xdr:col>82</xdr:col>
      <xdr:colOff>158750</xdr:colOff>
      <xdr:row>57</xdr:row>
      <xdr:rowOff>114935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6459200" y="978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1270</xdr:rowOff>
    </xdr:from>
    <xdr:to>
      <xdr:col>78</xdr:col>
      <xdr:colOff>69850</xdr:colOff>
      <xdr:row>61</xdr:row>
      <xdr:rowOff>18415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782800" y="104597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104775</xdr:rowOff>
    </xdr:from>
    <xdr:to>
      <xdr:col>78</xdr:col>
      <xdr:colOff>120650</xdr:colOff>
      <xdr:row>58</xdr:row>
      <xdr:rowOff>34925</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56210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45102</xdr:rowOff>
    </xdr:from>
    <xdr:ext cx="7366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290800" y="9646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18415</xdr:rowOff>
    </xdr:from>
    <xdr:to>
      <xdr:col>73</xdr:col>
      <xdr:colOff>180975</xdr:colOff>
      <xdr:row>61</xdr:row>
      <xdr:rowOff>92710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893800" y="104768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116205</xdr:rowOff>
    </xdr:from>
    <xdr:to>
      <xdr:col>74</xdr:col>
      <xdr:colOff>31750</xdr:colOff>
      <xdr:row>58</xdr:row>
      <xdr:rowOff>46355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732000" y="988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56532</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657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86995</xdr:rowOff>
    </xdr:from>
    <xdr:to>
      <xdr:col>69</xdr:col>
      <xdr:colOff>92075</xdr:colOff>
      <xdr:row>61</xdr:row>
      <xdr:rowOff>92710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004800" y="105454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110490</xdr:rowOff>
    </xdr:from>
    <xdr:to>
      <xdr:col>69</xdr:col>
      <xdr:colOff>142875</xdr:colOff>
      <xdr:row>58</xdr:row>
      <xdr:rowOff>40640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843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50817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512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144780</xdr:rowOff>
    </xdr:from>
    <xdr:to>
      <xdr:col>65</xdr:col>
      <xdr:colOff>53975</xdr:colOff>
      <xdr:row>58</xdr:row>
      <xdr:rowOff>74930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29540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623800" y="968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24765</xdr:rowOff>
    </xdr:from>
    <xdr:to>
      <xdr:col>82</xdr:col>
      <xdr:colOff>158750</xdr:colOff>
      <xdr:row>60</xdr:row>
      <xdr:rowOff>126365</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6459200" y="1031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104792</xdr:rowOff>
    </xdr:from>
    <xdr:ext cx="762000" cy="259045"/>
    <xdr:sp macro="" textlink="">
      <xdr:nvSpPr>
        <xdr:cNvPr id="270" name="その他該当値テキスト">
          <a:extLst>
            <a:ext uri="{FF2B5EF4-FFF2-40B4-BE49-F238E27FC236}">
              <a16:creationId xmlns:a16="http://schemas.microsoft.com/office/drawing/2014/main" id="{00000000-0008-0000-0400-00000E010000}"/>
            </a:ext>
          </a:extLst>
        </xdr:cNvPr>
        <xdr:cNvSpPr txBox="1"/>
      </xdr:nvSpPr>
      <xdr:spPr>
        <a:xfrm>
          <a:off x="16598900" y="10220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121920</xdr:rowOff>
    </xdr:from>
    <xdr:to>
      <xdr:col>78</xdr:col>
      <xdr:colOff>120650</xdr:colOff>
      <xdr:row>61</xdr:row>
      <xdr:rowOff>52070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5621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36847</xdr:rowOff>
    </xdr:from>
    <xdr:ext cx="7366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290800" y="1049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139065</xdr:rowOff>
    </xdr:from>
    <xdr:to>
      <xdr:col>74</xdr:col>
      <xdr:colOff>31750</xdr:colOff>
      <xdr:row>61</xdr:row>
      <xdr:rowOff>69215</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32000" y="1042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53992</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401800" y="10512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41910</xdr:rowOff>
    </xdr:from>
    <xdr:to>
      <xdr:col>69</xdr:col>
      <xdr:colOff>142875</xdr:colOff>
      <xdr:row>61</xdr:row>
      <xdr:rowOff>143510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38430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128287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512800" y="1058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36195</xdr:rowOff>
    </xdr:from>
    <xdr:to>
      <xdr:col>65</xdr:col>
      <xdr:colOff>53975</xdr:colOff>
      <xdr:row>61</xdr:row>
      <xdr:rowOff>137795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2954000" y="1049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122572</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623800" y="10581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％下まわる</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補助費は、一部事務組合への負担金支出や町内各種企業や団体への補助金のため、今後は各一部事務組合における経費削減を促すとともに、既存補助事業においても内容を精査し、目的を達成した事業や効果の低い事業等の見直しや廃止を進め、更なる経費の削減に努める必要があります。</a:t>
          </a:r>
        </a:p>
      </xdr:txBody>
    </xdr:sp>
    <xdr:clientData/>
  </xdr:twoCellAnchor>
  <xdr:oneCellAnchor>
    <xdr:from>
      <xdr:col>62</xdr:col>
      <xdr:colOff>6350</xdr:colOff>
      <xdr:row>29</xdr:row>
      <xdr:rowOff>107950</xdr:rowOff>
    </xdr:from>
    <xdr:ext cx="298543" cy="225703"/>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86995</xdr:rowOff>
    </xdr:from>
    <xdr:to>
      <xdr:col>82</xdr:col>
      <xdr:colOff>107950</xdr:colOff>
      <xdr:row>35</xdr:row>
      <xdr:rowOff>149860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916295"/>
          <a:ext cx="8382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86995</xdr:rowOff>
    </xdr:from>
    <xdr:to>
      <xdr:col>78</xdr:col>
      <xdr:colOff>69850</xdr:colOff>
      <xdr:row>34</xdr:row>
      <xdr:rowOff>115570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59162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115570</xdr:rowOff>
    </xdr:from>
    <xdr:to>
      <xdr:col>73</xdr:col>
      <xdr:colOff>180975</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59448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98425</xdr:rowOff>
    </xdr:from>
    <xdr:to>
      <xdr:col>69</xdr:col>
      <xdr:colOff>92075</xdr:colOff>
      <xdr:row>34</xdr:row>
      <xdr:rowOff>127000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59277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99060</xdr:rowOff>
    </xdr:from>
    <xdr:to>
      <xdr:col>82</xdr:col>
      <xdr:colOff>158750</xdr:colOff>
      <xdr:row>36</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115587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36195</xdr:rowOff>
    </xdr:from>
    <xdr:to>
      <xdr:col>78</xdr:col>
      <xdr:colOff>120650</xdr:colOff>
      <xdr:row>34</xdr:row>
      <xdr:rowOff>137795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8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147972</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634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64770</xdr:rowOff>
    </xdr:from>
    <xdr:to>
      <xdr:col>74</xdr:col>
      <xdr:colOff>31750</xdr:colOff>
      <xdr:row>34</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8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5097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66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47625</xdr:rowOff>
    </xdr:from>
    <xdr:to>
      <xdr:col>65</xdr:col>
      <xdr:colOff>53975</xdr:colOff>
      <xdr:row>34</xdr:row>
      <xdr:rowOff>149225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159402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64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％上まわる</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％で、老朽化施設の建替え等に係る公債費の増加に伴い上昇傾向にあります。</a:t>
          </a:r>
        </a:p>
        <a:p>
          <a:r>
            <a:rPr kumimoji="1" lang="ja-JP" altLang="en-US" sz="1300">
              <a:latin typeface="ＭＳ Ｐゴシック" panose="020B0600070205080204" pitchFamily="50" charset="-128"/>
              <a:ea typeface="ＭＳ Ｐゴシック" panose="020B0600070205080204" pitchFamily="50" charset="-128"/>
            </a:rPr>
            <a:t>　今後は、交付税措置の有無や算入率等を考慮した中での起債の活用を検討し、可能な限り後年度の公債費負担が増えないように努めていきます。</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46989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225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24130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02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1270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02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39370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02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139716</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36847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160020</xdr:rowOff>
    </xdr:from>
    <xdr:to>
      <xdr:col>6</xdr:col>
      <xdr:colOff>171450</xdr:colOff>
      <xdr:row>77</xdr:row>
      <xdr:rowOff>90170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74947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％下まわる</a:t>
          </a:r>
          <a:r>
            <a:rPr kumimoji="1" lang="en-US" altLang="ja-JP" sz="1300">
              <a:latin typeface="ＭＳ Ｐゴシック" panose="020B0600070205080204" pitchFamily="50" charset="-128"/>
              <a:ea typeface="ＭＳ Ｐゴシック" panose="020B0600070205080204" pitchFamily="50" charset="-128"/>
            </a:rPr>
            <a:t>67.5</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公債費以外での主な内容は、特別会計への繰出金等（上記の「その他」）であり、今後も各種取り組みを通じて経常経費の削減に努めていきます。</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24130</xdr:rowOff>
    </xdr:from>
    <xdr:to>
      <xdr:col>82</xdr:col>
      <xdr:colOff>107950</xdr:colOff>
      <xdr:row>76</xdr:row>
      <xdr:rowOff>146050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5433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76</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124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153670</xdr:rowOff>
    </xdr:from>
    <xdr:to>
      <xdr:col>73</xdr:col>
      <xdr:colOff>180975</xdr:colOff>
      <xdr:row>76</xdr:row>
      <xdr:rowOff>73661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0124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73661</xdr:rowOff>
    </xdr:from>
    <xdr:to>
      <xdr:col>69</xdr:col>
      <xdr:colOff>92075</xdr:colOff>
      <xdr:row>76</xdr:row>
      <xdr:rowOff>127000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1038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95250</xdr:rowOff>
    </xdr:from>
    <xdr:to>
      <xdr:col>82</xdr:col>
      <xdr:colOff>158750</xdr:colOff>
      <xdr:row>77</xdr:row>
      <xdr:rowOff>25400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111777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144780</xdr:rowOff>
    </xdr:from>
    <xdr:to>
      <xdr:col>78</xdr:col>
      <xdr:colOff>120650</xdr:colOff>
      <xdr:row>76</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85107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102870</xdr:rowOff>
    </xdr:from>
    <xdr:to>
      <xdr:col>74</xdr:col>
      <xdr:colOff>31750</xdr:colOff>
      <xdr:row>76</xdr:row>
      <xdr:rowOff>33020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22861</xdr:rowOff>
    </xdr:from>
    <xdr:to>
      <xdr:col>69</xdr:col>
      <xdr:colOff>142875</xdr:colOff>
      <xdr:row>76</xdr:row>
      <xdr:rowOff>124461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109238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84191</xdr:rowOff>
    </xdr:from>
    <xdr:to>
      <xdr:col>29</xdr:col>
      <xdr:colOff>127000</xdr:colOff>
      <xdr:row>17</xdr:row>
      <xdr:rowOff>15286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75016"/>
          <a:ext cx="647700" cy="102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68968</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59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15286</xdr:rowOff>
    </xdr:from>
    <xdr:to>
      <xdr:col>26</xdr:col>
      <xdr:colOff>50800</xdr:colOff>
      <xdr:row>17</xdr:row>
      <xdr:rowOff>75257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77561"/>
          <a:ext cx="698500" cy="59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75257</xdr:rowOff>
    </xdr:from>
    <xdr:to>
      <xdr:col>22</xdr:col>
      <xdr:colOff>114300</xdr:colOff>
      <xdr:row>17</xdr:row>
      <xdr:rowOff>125677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37532"/>
          <a:ext cx="698500" cy="50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125677</xdr:rowOff>
    </xdr:from>
    <xdr:to>
      <xdr:col>18</xdr:col>
      <xdr:colOff>177800</xdr:colOff>
      <xdr:row>17</xdr:row>
      <xdr:rowOff>153685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87952"/>
          <a:ext cx="698500" cy="280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33391</xdr:rowOff>
    </xdr:from>
    <xdr:to>
      <xdr:col>29</xdr:col>
      <xdr:colOff>177800</xdr:colOff>
      <xdr:row>16</xdr:row>
      <xdr:rowOff>134991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24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49918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6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135936</xdr:rowOff>
    </xdr:from>
    <xdr:to>
      <xdr:col>26</xdr:col>
      <xdr:colOff>101600</xdr:colOff>
      <xdr:row>17</xdr:row>
      <xdr:rowOff>66086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26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76263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9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24457</xdr:rowOff>
    </xdr:from>
    <xdr:to>
      <xdr:col>22</xdr:col>
      <xdr:colOff>165100</xdr:colOff>
      <xdr:row>17</xdr:row>
      <xdr:rowOff>126057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86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136234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55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74877</xdr:rowOff>
    </xdr:from>
    <xdr:to>
      <xdr:col>19</xdr:col>
      <xdr:colOff>38100</xdr:colOff>
      <xdr:row>18</xdr:row>
      <xdr:rowOff>5027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37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161254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2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102885</xdr:rowOff>
    </xdr:from>
    <xdr:to>
      <xdr:col>15</xdr:col>
      <xdr:colOff>101600</xdr:colOff>
      <xdr:row>18</xdr:row>
      <xdr:rowOff>33035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65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17812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15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216440</xdr:rowOff>
    </xdr:from>
    <xdr:to>
      <xdr:col>29</xdr:col>
      <xdr:colOff>127000</xdr:colOff>
      <xdr:row>36</xdr:row>
      <xdr:rowOff>34207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26790"/>
          <a:ext cx="647700" cy="160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34207</xdr:rowOff>
    </xdr:from>
    <xdr:to>
      <xdr:col>26</xdr:col>
      <xdr:colOff>50800</xdr:colOff>
      <xdr:row>36</xdr:row>
      <xdr:rowOff>82423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87457"/>
          <a:ext cx="698500" cy="48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58630</xdr:rowOff>
    </xdr:from>
    <xdr:to>
      <xdr:col>22</xdr:col>
      <xdr:colOff>114300</xdr:colOff>
      <xdr:row>36</xdr:row>
      <xdr:rowOff>82423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11880"/>
          <a:ext cx="698500" cy="23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58630</xdr:rowOff>
    </xdr:from>
    <xdr:to>
      <xdr:col>18</xdr:col>
      <xdr:colOff>177800</xdr:colOff>
      <xdr:row>36</xdr:row>
      <xdr:rowOff>124505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11880"/>
          <a:ext cx="698500" cy="65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165640</xdr:rowOff>
    </xdr:from>
    <xdr:to>
      <xdr:col>29</xdr:col>
      <xdr:colOff>177800</xdr:colOff>
      <xdr:row>35</xdr:row>
      <xdr:rowOff>267240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75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10717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2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326307</xdr:rowOff>
    </xdr:from>
    <xdr:to>
      <xdr:col>26</xdr:col>
      <xdr:colOff>101600</xdr:colOff>
      <xdr:row>36</xdr:row>
      <xdr:rowOff>85007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6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95184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0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31623</xdr:rowOff>
    </xdr:from>
    <xdr:to>
      <xdr:col>22</xdr:col>
      <xdr:colOff>165100</xdr:colOff>
      <xdr:row>36</xdr:row>
      <xdr:rowOff>133223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84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118000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71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7830</xdr:rowOff>
    </xdr:from>
    <xdr:to>
      <xdr:col>19</xdr:col>
      <xdr:colOff>38100</xdr:colOff>
      <xdr:row>36</xdr:row>
      <xdr:rowOff>109430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61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119607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2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73705</xdr:rowOff>
    </xdr:from>
    <xdr:to>
      <xdr:col>15</xdr:col>
      <xdr:colOff>101600</xdr:colOff>
      <xdr:row>37</xdr:row>
      <xdr:rowOff>3855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26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185482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5,945
5,867
472.65
7,580,269
7,438,699
82,786
4,161,474
6,085,897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20243</xdr:rowOff>
    </xdr:from>
    <xdr:to>
      <xdr:col>24</xdr:col>
      <xdr:colOff>63500</xdr:colOff>
      <xdr:row>36</xdr:row>
      <xdr:rowOff>118819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92443"/>
          <a:ext cx="838200" cy="9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118819</xdr:rowOff>
    </xdr:from>
    <xdr:to>
      <xdr:col>19</xdr:col>
      <xdr:colOff>177800</xdr:colOff>
      <xdr:row>36</xdr:row>
      <xdr:rowOff>141762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91019"/>
          <a:ext cx="889000" cy="2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141762</xdr:rowOff>
    </xdr:from>
    <xdr:to>
      <xdr:col>15</xdr:col>
      <xdr:colOff>50800</xdr:colOff>
      <xdr:row>37</xdr:row>
      <xdr:rowOff>12383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13962"/>
          <a:ext cx="889000" cy="4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12383</xdr:rowOff>
    </xdr:from>
    <xdr:to>
      <xdr:col>10</xdr:col>
      <xdr:colOff>114300</xdr:colOff>
      <xdr:row>37</xdr:row>
      <xdr:rowOff>46838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56033"/>
          <a:ext cx="889000" cy="3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140893</xdr:rowOff>
    </xdr:from>
    <xdr:to>
      <xdr:col>24</xdr:col>
      <xdr:colOff>114300</xdr:colOff>
      <xdr:row>36</xdr:row>
      <xdr:rowOff>71043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4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163770</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9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68019</xdr:rowOff>
    </xdr:from>
    <xdr:to>
      <xdr:col>20</xdr:col>
      <xdr:colOff>38100</xdr:colOff>
      <xdr:row>36</xdr:row>
      <xdr:rowOff>169619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4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14696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1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90962</xdr:rowOff>
    </xdr:from>
    <xdr:to>
      <xdr:col>15</xdr:col>
      <xdr:colOff>101600</xdr:colOff>
      <xdr:row>37</xdr:row>
      <xdr:rowOff>21112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6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37639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38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133033</xdr:rowOff>
    </xdr:from>
    <xdr:to>
      <xdr:col>10</xdr:col>
      <xdr:colOff>165100</xdr:colOff>
      <xdr:row>37</xdr:row>
      <xdr:rowOff>63183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0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79710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8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167488</xdr:rowOff>
    </xdr:from>
    <xdr:to>
      <xdr:col>6</xdr:col>
      <xdr:colOff>38100</xdr:colOff>
      <xdr:row>37</xdr:row>
      <xdr:rowOff>97638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3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114165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114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88775</xdr:rowOff>
    </xdr:from>
    <xdr:to>
      <xdr:col>24</xdr:col>
      <xdr:colOff>63500</xdr:colOff>
      <xdr:row>58</xdr:row>
      <xdr:rowOff>14332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61425"/>
          <a:ext cx="838200" cy="9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165376</xdr:rowOff>
    </xdr:from>
    <xdr:to>
      <xdr:col>19</xdr:col>
      <xdr:colOff>177800</xdr:colOff>
      <xdr:row>58</xdr:row>
      <xdr:rowOff>14332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38026"/>
          <a:ext cx="889000" cy="2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165376</xdr:rowOff>
    </xdr:from>
    <xdr:to>
      <xdr:col>15</xdr:col>
      <xdr:colOff>50800</xdr:colOff>
      <xdr:row>58</xdr:row>
      <xdr:rowOff>99847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38026"/>
          <a:ext cx="889000" cy="10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55483</xdr:rowOff>
    </xdr:from>
    <xdr:to>
      <xdr:col>10</xdr:col>
      <xdr:colOff>114300</xdr:colOff>
      <xdr:row>58</xdr:row>
      <xdr:rowOff>99847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99583"/>
          <a:ext cx="889000" cy="4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37975</xdr:rowOff>
    </xdr:from>
    <xdr:to>
      <xdr:col>24</xdr:col>
      <xdr:colOff>114300</xdr:colOff>
      <xdr:row>57</xdr:row>
      <xdr:rowOff>139575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1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16402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134982</xdr:rowOff>
    </xdr:from>
    <xdr:to>
      <xdr:col>20</xdr:col>
      <xdr:colOff>38100</xdr:colOff>
      <xdr:row>58</xdr:row>
      <xdr:rowOff>65132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56259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0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114576</xdr:rowOff>
    </xdr:from>
    <xdr:to>
      <xdr:col>15</xdr:col>
      <xdr:colOff>101600</xdr:colOff>
      <xdr:row>58</xdr:row>
      <xdr:rowOff>44726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8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35853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79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49047</xdr:rowOff>
    </xdr:from>
    <xdr:to>
      <xdr:col>10</xdr:col>
      <xdr:colOff>165100</xdr:colOff>
      <xdr:row>58</xdr:row>
      <xdr:rowOff>150647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141774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85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4683</xdr:rowOff>
    </xdr:from>
    <xdr:to>
      <xdr:col>6</xdr:col>
      <xdr:colOff>38100</xdr:colOff>
      <xdr:row>58</xdr:row>
      <xdr:rowOff>106283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97410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41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57943</xdr:rowOff>
    </xdr:from>
    <xdr:to>
      <xdr:col>24</xdr:col>
      <xdr:colOff>63500</xdr:colOff>
      <xdr:row>74</xdr:row>
      <xdr:rowOff>106586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573793"/>
          <a:ext cx="838200" cy="2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73863</xdr:rowOff>
    </xdr:from>
    <xdr:to>
      <xdr:col>19</xdr:col>
      <xdr:colOff>177800</xdr:colOff>
      <xdr:row>74</xdr:row>
      <xdr:rowOff>106586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761163"/>
          <a:ext cx="889000" cy="3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147211</xdr:rowOff>
    </xdr:from>
    <xdr:to>
      <xdr:col>15</xdr:col>
      <xdr:colOff>50800</xdr:colOff>
      <xdr:row>74</xdr:row>
      <xdr:rowOff>73863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663061"/>
          <a:ext cx="889000" cy="9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147211</xdr:rowOff>
    </xdr:from>
    <xdr:to>
      <xdr:col>10</xdr:col>
      <xdr:colOff>114300</xdr:colOff>
      <xdr:row>74</xdr:row>
      <xdr:rowOff>135128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663061"/>
          <a:ext cx="889000" cy="15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7143</xdr:rowOff>
    </xdr:from>
    <xdr:to>
      <xdr:col>24</xdr:col>
      <xdr:colOff>114300</xdr:colOff>
      <xdr:row>73</xdr:row>
      <xdr:rowOff>108743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52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30020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37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55786</xdr:rowOff>
    </xdr:from>
    <xdr:to>
      <xdr:col>20</xdr:col>
      <xdr:colOff>38100</xdr:colOff>
      <xdr:row>74</xdr:row>
      <xdr:rowOff>157386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74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2463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51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23063</xdr:rowOff>
    </xdr:from>
    <xdr:to>
      <xdr:col>15</xdr:col>
      <xdr:colOff>101600</xdr:colOff>
      <xdr:row>74</xdr:row>
      <xdr:rowOff>124663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71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141190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48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96411</xdr:rowOff>
    </xdr:from>
    <xdr:to>
      <xdr:col>10</xdr:col>
      <xdr:colOff>165100</xdr:colOff>
      <xdr:row>74</xdr:row>
      <xdr:rowOff>26561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6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43088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38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84328</xdr:rowOff>
    </xdr:from>
    <xdr:to>
      <xdr:col>6</xdr:col>
      <xdr:colOff>38100</xdr:colOff>
      <xdr:row>75</xdr:row>
      <xdr:rowOff>14478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77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31005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54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109617</xdr:rowOff>
    </xdr:from>
    <xdr:to>
      <xdr:col>24</xdr:col>
      <xdr:colOff>63500</xdr:colOff>
      <xdr:row>97</xdr:row>
      <xdr:rowOff>38467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68817"/>
          <a:ext cx="838200" cy="10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109617</xdr:rowOff>
    </xdr:from>
    <xdr:to>
      <xdr:col>19</xdr:col>
      <xdr:colOff>177800</xdr:colOff>
      <xdr:row>97</xdr:row>
      <xdr:rowOff>23279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68817"/>
          <a:ext cx="889000" cy="8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58172</xdr:rowOff>
    </xdr:from>
    <xdr:to>
      <xdr:col>15</xdr:col>
      <xdr:colOff>50800</xdr:colOff>
      <xdr:row>97</xdr:row>
      <xdr:rowOff>23279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17372"/>
          <a:ext cx="889000" cy="13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58172</xdr:rowOff>
    </xdr:from>
    <xdr:to>
      <xdr:col>10</xdr:col>
      <xdr:colOff>114300</xdr:colOff>
      <xdr:row>97</xdr:row>
      <xdr:rowOff>158747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17372"/>
          <a:ext cx="889000" cy="27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159117</xdr:rowOff>
    </xdr:from>
    <xdr:to>
      <xdr:col>24</xdr:col>
      <xdr:colOff>114300</xdr:colOff>
      <xdr:row>97</xdr:row>
      <xdr:rowOff>89267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1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137544</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9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58817</xdr:rowOff>
    </xdr:from>
    <xdr:to>
      <xdr:col>20</xdr:col>
      <xdr:colOff>38100</xdr:colOff>
      <xdr:row>96</xdr:row>
      <xdr:rowOff>160417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1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151544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1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143929</xdr:rowOff>
    </xdr:from>
    <xdr:to>
      <xdr:col>15</xdr:col>
      <xdr:colOff>101600</xdr:colOff>
      <xdr:row>97</xdr:row>
      <xdr:rowOff>74079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0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65206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9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7372</xdr:rowOff>
    </xdr:from>
    <xdr:to>
      <xdr:col>10</xdr:col>
      <xdr:colOff>165100</xdr:colOff>
      <xdr:row>96</xdr:row>
      <xdr:rowOff>108972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6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100099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5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107947</xdr:rowOff>
    </xdr:from>
    <xdr:to>
      <xdr:col>6</xdr:col>
      <xdr:colOff>38100</xdr:colOff>
      <xdr:row>98</xdr:row>
      <xdr:rowOff>38097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3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29224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3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68845</xdr:rowOff>
    </xdr:from>
    <xdr:to>
      <xdr:col>55</xdr:col>
      <xdr:colOff>0</xdr:colOff>
      <xdr:row>36</xdr:row>
      <xdr:rowOff>86158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41045"/>
          <a:ext cx="838200" cy="1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86158</xdr:rowOff>
    </xdr:from>
    <xdr:to>
      <xdr:col>50</xdr:col>
      <xdr:colOff>114300</xdr:colOff>
      <xdr:row>36</xdr:row>
      <xdr:rowOff>124405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58358"/>
          <a:ext cx="889000" cy="3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124405</xdr:rowOff>
    </xdr:from>
    <xdr:to>
      <xdr:col>45</xdr:col>
      <xdr:colOff>177800</xdr:colOff>
      <xdr:row>37</xdr:row>
      <xdr:rowOff>1250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96605"/>
          <a:ext cx="889000" cy="4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155401</xdr:rowOff>
    </xdr:from>
    <xdr:to>
      <xdr:col>41</xdr:col>
      <xdr:colOff>50800</xdr:colOff>
      <xdr:row>37</xdr:row>
      <xdr:rowOff>1250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56151"/>
          <a:ext cx="889000" cy="18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18045</xdr:rowOff>
    </xdr:from>
    <xdr:to>
      <xdr:col>55</xdr:col>
      <xdr:colOff>50800</xdr:colOff>
      <xdr:row>36</xdr:row>
      <xdr:rowOff>119645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40922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4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35358</xdr:rowOff>
    </xdr:from>
    <xdr:to>
      <xdr:col>50</xdr:col>
      <xdr:colOff>165100</xdr:colOff>
      <xdr:row>36</xdr:row>
      <xdr:rowOff>136958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0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153485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8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73605</xdr:rowOff>
    </xdr:from>
    <xdr:to>
      <xdr:col>46</xdr:col>
      <xdr:colOff>38100</xdr:colOff>
      <xdr:row>37</xdr:row>
      <xdr:rowOff>3755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20282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21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121900</xdr:rowOff>
    </xdr:from>
    <xdr:to>
      <xdr:col>41</xdr:col>
      <xdr:colOff>101600</xdr:colOff>
      <xdr:row>37</xdr:row>
      <xdr:rowOff>52050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9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68577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6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104601</xdr:rowOff>
    </xdr:from>
    <xdr:to>
      <xdr:col>36</xdr:col>
      <xdr:colOff>165100</xdr:colOff>
      <xdr:row>36</xdr:row>
      <xdr:rowOff>34751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51278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8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110743</xdr:rowOff>
    </xdr:from>
    <xdr:to>
      <xdr:col>55</xdr:col>
      <xdr:colOff>0</xdr:colOff>
      <xdr:row>58</xdr:row>
      <xdr:rowOff>141648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54843"/>
          <a:ext cx="838200" cy="3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98291</xdr:rowOff>
    </xdr:from>
    <xdr:to>
      <xdr:col>50</xdr:col>
      <xdr:colOff>114300</xdr:colOff>
      <xdr:row>58</xdr:row>
      <xdr:rowOff>141648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042391"/>
          <a:ext cx="889000" cy="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42775</xdr:rowOff>
    </xdr:from>
    <xdr:to>
      <xdr:col>45</xdr:col>
      <xdr:colOff>177800</xdr:colOff>
      <xdr:row>58</xdr:row>
      <xdr:rowOff>98291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8687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42775</xdr:rowOff>
    </xdr:from>
    <xdr:to>
      <xdr:col>41</xdr:col>
      <xdr:colOff>50800</xdr:colOff>
      <xdr:row>58</xdr:row>
      <xdr:rowOff>78123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86875"/>
          <a:ext cx="889000" cy="3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59943</xdr:rowOff>
    </xdr:from>
    <xdr:to>
      <xdr:col>55</xdr:col>
      <xdr:colOff>50800</xdr:colOff>
      <xdr:row>58</xdr:row>
      <xdr:rowOff>161543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146320</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1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90848</xdr:rowOff>
    </xdr:from>
    <xdr:to>
      <xdr:col>50</xdr:col>
      <xdr:colOff>165100</xdr:colOff>
      <xdr:row>59</xdr:row>
      <xdr:rowOff>20998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3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12125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2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47491</xdr:rowOff>
    </xdr:from>
    <xdr:to>
      <xdr:col>46</xdr:col>
      <xdr:colOff>38100</xdr:colOff>
      <xdr:row>58</xdr:row>
      <xdr:rowOff>149091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9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140218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84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163425</xdr:rowOff>
    </xdr:from>
    <xdr:to>
      <xdr:col>41</xdr:col>
      <xdr:colOff>101600</xdr:colOff>
      <xdr:row>58</xdr:row>
      <xdr:rowOff>93575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3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84702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2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27323</xdr:rowOff>
    </xdr:from>
    <xdr:to>
      <xdr:col>36</xdr:col>
      <xdr:colOff>165100</xdr:colOff>
      <xdr:row>58</xdr:row>
      <xdr:rowOff>128923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7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120050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6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139700</xdr:rowOff>
    </xdr:from>
    <xdr:to>
      <xdr:col>55</xdr:col>
      <xdr:colOff>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139700</xdr:rowOff>
    </xdr:from>
    <xdr:to>
      <xdr:col>50</xdr:col>
      <xdr:colOff>114300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94419</xdr:rowOff>
    </xdr:from>
    <xdr:to>
      <xdr:col>45</xdr:col>
      <xdr:colOff>177800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67519"/>
          <a:ext cx="889000" cy="4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94419</xdr:rowOff>
    </xdr:from>
    <xdr:to>
      <xdr:col>41</xdr:col>
      <xdr:colOff>50800</xdr:colOff>
      <xdr:row>78</xdr:row>
      <xdr:rowOff>139700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467519"/>
          <a:ext cx="889000" cy="4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43619</xdr:rowOff>
    </xdr:from>
    <xdr:to>
      <xdr:col>41</xdr:col>
      <xdr:colOff>101600</xdr:colOff>
      <xdr:row>78</xdr:row>
      <xdr:rowOff>145219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1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136346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0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64926</xdr:rowOff>
    </xdr:from>
    <xdr:to>
      <xdr:col>55</xdr:col>
      <xdr:colOff>0</xdr:colOff>
      <xdr:row>98</xdr:row>
      <xdr:rowOff>120853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67026"/>
          <a:ext cx="838200" cy="5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51095</xdr:rowOff>
    </xdr:from>
    <xdr:to>
      <xdr:col>50</xdr:col>
      <xdr:colOff>114300</xdr:colOff>
      <xdr:row>98</xdr:row>
      <xdr:rowOff>120853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853195"/>
          <a:ext cx="889000" cy="6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51095</xdr:rowOff>
    </xdr:from>
    <xdr:to>
      <xdr:col>45</xdr:col>
      <xdr:colOff>177800</xdr:colOff>
      <xdr:row>98</xdr:row>
      <xdr:rowOff>108587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853195"/>
          <a:ext cx="889000" cy="5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15077</xdr:rowOff>
    </xdr:from>
    <xdr:to>
      <xdr:col>41</xdr:col>
      <xdr:colOff>50800</xdr:colOff>
      <xdr:row>98</xdr:row>
      <xdr:rowOff>108587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17177"/>
          <a:ext cx="889000" cy="9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14126</xdr:rowOff>
    </xdr:from>
    <xdr:to>
      <xdr:col>55</xdr:col>
      <xdr:colOff>50800</xdr:colOff>
      <xdr:row>98</xdr:row>
      <xdr:rowOff>115726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1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164003</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9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70053</xdr:rowOff>
    </xdr:from>
    <xdr:to>
      <xdr:col>50</xdr:col>
      <xdr:colOff>165100</xdr:colOff>
      <xdr:row>99</xdr:row>
      <xdr:rowOff>203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7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162780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6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295</xdr:rowOff>
    </xdr:from>
    <xdr:to>
      <xdr:col>46</xdr:col>
      <xdr:colOff>38100</xdr:colOff>
      <xdr:row>98</xdr:row>
      <xdr:rowOff>101895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0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93022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9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57787</xdr:rowOff>
    </xdr:from>
    <xdr:to>
      <xdr:col>41</xdr:col>
      <xdr:colOff>101600</xdr:colOff>
      <xdr:row>98</xdr:row>
      <xdr:rowOff>159387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5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150514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5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135727</xdr:rowOff>
    </xdr:from>
    <xdr:to>
      <xdr:col>36</xdr:col>
      <xdr:colOff>165100</xdr:colOff>
      <xdr:row>98</xdr:row>
      <xdr:rowOff>65877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6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57004</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85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106357</xdr:rowOff>
    </xdr:from>
    <xdr:to>
      <xdr:col>85</xdr:col>
      <xdr:colOff>127000</xdr:colOff>
      <xdr:row>38</xdr:row>
      <xdr:rowOff>169646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278557"/>
          <a:ext cx="838200" cy="40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169646</xdr:rowOff>
    </xdr:from>
    <xdr:to>
      <xdr:col>81</xdr:col>
      <xdr:colOff>50800</xdr:colOff>
      <xdr:row>39</xdr:row>
      <xdr:rowOff>92086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684746"/>
          <a:ext cx="889000" cy="9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92086</xdr:rowOff>
    </xdr:from>
    <xdr:to>
      <xdr:col>76</xdr:col>
      <xdr:colOff>114300</xdr:colOff>
      <xdr:row>39</xdr:row>
      <xdr:rowOff>98465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78636"/>
          <a:ext cx="889000" cy="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98465</xdr:rowOff>
    </xdr:from>
    <xdr:to>
      <xdr:col>71</xdr:col>
      <xdr:colOff>177800</xdr:colOff>
      <xdr:row>39</xdr:row>
      <xdr:rowOff>98476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85015"/>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55557</xdr:rowOff>
    </xdr:from>
    <xdr:to>
      <xdr:col>85</xdr:col>
      <xdr:colOff>177800</xdr:colOff>
      <xdr:row>36</xdr:row>
      <xdr:rowOff>157157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22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78434</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07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118846</xdr:rowOff>
    </xdr:from>
    <xdr:to>
      <xdr:col>81</xdr:col>
      <xdr:colOff>101600</xdr:colOff>
      <xdr:row>39</xdr:row>
      <xdr:rowOff>48996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3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40123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72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41286</xdr:rowOff>
    </xdr:from>
    <xdr:to>
      <xdr:col>76</xdr:col>
      <xdr:colOff>165100</xdr:colOff>
      <xdr:row>39</xdr:row>
      <xdr:rowOff>142886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2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134013</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3017" y="6820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47665</xdr:rowOff>
    </xdr:from>
    <xdr:to>
      <xdr:col>72</xdr:col>
      <xdr:colOff>38100</xdr:colOff>
      <xdr:row>39</xdr:row>
      <xdr:rowOff>149265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140392</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46333" y="68269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47676</xdr:rowOff>
    </xdr:from>
    <xdr:to>
      <xdr:col>67</xdr:col>
      <xdr:colOff>101600</xdr:colOff>
      <xdr:row>39</xdr:row>
      <xdr:rowOff>149276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140403</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57333" y="68269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141918</xdr:rowOff>
    </xdr:from>
    <xdr:to>
      <xdr:col>85</xdr:col>
      <xdr:colOff>127000</xdr:colOff>
      <xdr:row>75</xdr:row>
      <xdr:rowOff>22821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29218"/>
          <a:ext cx="838200" cy="5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22821</xdr:rowOff>
    </xdr:from>
    <xdr:to>
      <xdr:col>81</xdr:col>
      <xdr:colOff>50800</xdr:colOff>
      <xdr:row>75</xdr:row>
      <xdr:rowOff>65108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881571"/>
          <a:ext cx="889000" cy="4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65108</xdr:rowOff>
    </xdr:from>
    <xdr:to>
      <xdr:col>76</xdr:col>
      <xdr:colOff>114300</xdr:colOff>
      <xdr:row>75</xdr:row>
      <xdr:rowOff>68386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23858"/>
          <a:ext cx="889000" cy="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68386</xdr:rowOff>
    </xdr:from>
    <xdr:to>
      <xdr:col>71</xdr:col>
      <xdr:colOff>177800</xdr:colOff>
      <xdr:row>75</xdr:row>
      <xdr:rowOff>89431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27136"/>
          <a:ext cx="889000" cy="2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91118</xdr:rowOff>
    </xdr:from>
    <xdr:to>
      <xdr:col>85</xdr:col>
      <xdr:colOff>177800</xdr:colOff>
      <xdr:row>75</xdr:row>
      <xdr:rowOff>21268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7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113995</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2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143471</xdr:rowOff>
    </xdr:from>
    <xdr:to>
      <xdr:col>81</xdr:col>
      <xdr:colOff>101600</xdr:colOff>
      <xdr:row>75</xdr:row>
      <xdr:rowOff>73621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3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90148</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0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14308</xdr:rowOff>
    </xdr:from>
    <xdr:to>
      <xdr:col>76</xdr:col>
      <xdr:colOff>165100</xdr:colOff>
      <xdr:row>75</xdr:row>
      <xdr:rowOff>115908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7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107035</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965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17586</xdr:rowOff>
    </xdr:from>
    <xdr:to>
      <xdr:col>72</xdr:col>
      <xdr:colOff>38100</xdr:colOff>
      <xdr:row>75</xdr:row>
      <xdr:rowOff>119186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7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135713</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65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38631</xdr:rowOff>
    </xdr:from>
    <xdr:to>
      <xdr:col>67</xdr:col>
      <xdr:colOff>101600</xdr:colOff>
      <xdr:row>75</xdr:row>
      <xdr:rowOff>140231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9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156758</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67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10164</xdr:rowOff>
    </xdr:from>
    <xdr:to>
      <xdr:col>85</xdr:col>
      <xdr:colOff>127000</xdr:colOff>
      <xdr:row>98</xdr:row>
      <xdr:rowOff>63356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12264"/>
          <a:ext cx="838200" cy="5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63356</xdr:rowOff>
    </xdr:from>
    <xdr:to>
      <xdr:col>81</xdr:col>
      <xdr:colOff>50800</xdr:colOff>
      <xdr:row>98</xdr:row>
      <xdr:rowOff>112889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865456"/>
          <a:ext cx="889000" cy="4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104434</xdr:rowOff>
    </xdr:from>
    <xdr:to>
      <xdr:col>76</xdr:col>
      <xdr:colOff>114300</xdr:colOff>
      <xdr:row>98</xdr:row>
      <xdr:rowOff>112889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906534"/>
          <a:ext cx="889000" cy="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103837</xdr:rowOff>
    </xdr:from>
    <xdr:to>
      <xdr:col>71</xdr:col>
      <xdr:colOff>177800</xdr:colOff>
      <xdr:row>98</xdr:row>
      <xdr:rowOff>104434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905937"/>
          <a:ext cx="8890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130814</xdr:rowOff>
    </xdr:from>
    <xdr:to>
      <xdr:col>85</xdr:col>
      <xdr:colOff>177800</xdr:colOff>
      <xdr:row>98</xdr:row>
      <xdr:rowOff>60964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109241</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3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12556</xdr:rowOff>
    </xdr:from>
    <xdr:to>
      <xdr:col>81</xdr:col>
      <xdr:colOff>101600</xdr:colOff>
      <xdr:row>98</xdr:row>
      <xdr:rowOff>114156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1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105283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0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62089</xdr:rowOff>
    </xdr:from>
    <xdr:to>
      <xdr:col>76</xdr:col>
      <xdr:colOff>165100</xdr:colOff>
      <xdr:row>98</xdr:row>
      <xdr:rowOff>163689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6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154816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5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53634</xdr:rowOff>
    </xdr:from>
    <xdr:to>
      <xdr:col>72</xdr:col>
      <xdr:colOff>38100</xdr:colOff>
      <xdr:row>98</xdr:row>
      <xdr:rowOff>155234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5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146361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4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53037</xdr:rowOff>
    </xdr:from>
    <xdr:to>
      <xdr:col>67</xdr:col>
      <xdr:colOff>101600</xdr:colOff>
      <xdr:row>98</xdr:row>
      <xdr:rowOff>154637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5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145764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4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9360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010110"/>
          <a:ext cx="838200" cy="72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130010</xdr:rowOff>
    </xdr:from>
    <xdr:to>
      <xdr:col>116</xdr:col>
      <xdr:colOff>114300</xdr:colOff>
      <xdr:row>35</xdr:row>
      <xdr:rowOff>60160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595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152887</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581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156094</xdr:rowOff>
    </xdr:from>
    <xdr:to>
      <xdr:col>116</xdr:col>
      <xdr:colOff>63500</xdr:colOff>
      <xdr:row>57</xdr:row>
      <xdr:rowOff>8908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757294"/>
          <a:ext cx="8382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160432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933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156094</xdr:rowOff>
    </xdr:from>
    <xdr:to>
      <xdr:col>111</xdr:col>
      <xdr:colOff>177800</xdr:colOff>
      <xdr:row>57</xdr:row>
      <xdr:rowOff>24747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757294"/>
          <a:ext cx="889000" cy="4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24747</xdr:rowOff>
    </xdr:from>
    <xdr:to>
      <xdr:col>107</xdr:col>
      <xdr:colOff>50800</xdr:colOff>
      <xdr:row>57</xdr:row>
      <xdr:rowOff>29743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797397"/>
          <a:ext cx="8890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59718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0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29743</xdr:rowOff>
    </xdr:from>
    <xdr:to>
      <xdr:col>102</xdr:col>
      <xdr:colOff>114300</xdr:colOff>
      <xdr:row>57</xdr:row>
      <xdr:rowOff>61813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802393"/>
          <a:ext cx="889000" cy="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129558</xdr:rowOff>
    </xdr:from>
    <xdr:to>
      <xdr:col>116</xdr:col>
      <xdr:colOff>114300</xdr:colOff>
      <xdr:row>57</xdr:row>
      <xdr:rowOff>59708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152435</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58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105294</xdr:rowOff>
    </xdr:from>
    <xdr:to>
      <xdr:col>112</xdr:col>
      <xdr:colOff>38100</xdr:colOff>
      <xdr:row>57</xdr:row>
      <xdr:rowOff>35444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0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51971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948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145397</xdr:rowOff>
    </xdr:from>
    <xdr:to>
      <xdr:col>107</xdr:col>
      <xdr:colOff>101600</xdr:colOff>
      <xdr:row>57</xdr:row>
      <xdr:rowOff>75547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7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92074</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952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150393</xdr:rowOff>
    </xdr:from>
    <xdr:to>
      <xdr:col>102</xdr:col>
      <xdr:colOff>165100</xdr:colOff>
      <xdr:row>57</xdr:row>
      <xdr:rowOff>80543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5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97070</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52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11013</xdr:rowOff>
    </xdr:from>
    <xdr:to>
      <xdr:col>98</xdr:col>
      <xdr:colOff>38100</xdr:colOff>
      <xdr:row>57</xdr:row>
      <xdr:rowOff>112613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78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129140</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955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92315</xdr:rowOff>
    </xdr:from>
    <xdr:to>
      <xdr:col>116</xdr:col>
      <xdr:colOff>62864</xdr:colOff>
      <xdr:row>79</xdr:row>
      <xdr:rowOff>41587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436715"/>
          <a:ext cx="1269" cy="1149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45414</xdr:rowOff>
    </xdr:from>
    <xdr:ext cx="469744"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8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41587</xdr:rowOff>
    </xdr:from>
    <xdr:to>
      <xdr:col>116</xdr:col>
      <xdr:colOff>152400</xdr:colOff>
      <xdr:row>79</xdr:row>
      <xdr:rowOff>41587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8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38992</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221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92315</xdr:rowOff>
    </xdr:from>
    <xdr:to>
      <xdr:col>116</xdr:col>
      <xdr:colOff>152400</xdr:colOff>
      <xdr:row>72</xdr:row>
      <xdr:rowOff>92315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43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39225</xdr:rowOff>
    </xdr:from>
    <xdr:to>
      <xdr:col>116</xdr:col>
      <xdr:colOff>63500</xdr:colOff>
      <xdr:row>73</xdr:row>
      <xdr:rowOff>156028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1323300" y="12212175"/>
          <a:ext cx="838200" cy="45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140795</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828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162368</xdr:rowOff>
    </xdr:from>
    <xdr:to>
      <xdr:col>116</xdr:col>
      <xdr:colOff>114300</xdr:colOff>
      <xdr:row>75</xdr:row>
      <xdr:rowOff>92518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84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39225</xdr:rowOff>
    </xdr:from>
    <xdr:to>
      <xdr:col>111</xdr:col>
      <xdr:colOff>177800</xdr:colOff>
      <xdr:row>71</xdr:row>
      <xdr:rowOff>123568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212175"/>
          <a:ext cx="889000" cy="8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2860</xdr:rowOff>
    </xdr:from>
    <xdr:to>
      <xdr:col>112</xdr:col>
      <xdr:colOff>38100</xdr:colOff>
      <xdr:row>74</xdr:row>
      <xdr:rowOff>104460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69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95587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78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84259</xdr:rowOff>
    </xdr:from>
    <xdr:to>
      <xdr:col>107</xdr:col>
      <xdr:colOff>50800</xdr:colOff>
      <xdr:row>71</xdr:row>
      <xdr:rowOff>123568</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9545300" y="12257209"/>
          <a:ext cx="889000" cy="3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443</xdr:rowOff>
    </xdr:from>
    <xdr:to>
      <xdr:col>107</xdr:col>
      <xdr:colOff>101600</xdr:colOff>
      <xdr:row>74</xdr:row>
      <xdr:rowOff>102043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68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93170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78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84259</xdr:rowOff>
    </xdr:from>
    <xdr:to>
      <xdr:col>102</xdr:col>
      <xdr:colOff>114300</xdr:colOff>
      <xdr:row>71</xdr:row>
      <xdr:rowOff>159686</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257209"/>
          <a:ext cx="889000" cy="7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26274</xdr:rowOff>
    </xdr:from>
    <xdr:to>
      <xdr:col>102</xdr:col>
      <xdr:colOff>165100</xdr:colOff>
      <xdr:row>74</xdr:row>
      <xdr:rowOff>127874</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1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119001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8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60238</xdr:rowOff>
    </xdr:from>
    <xdr:to>
      <xdr:col>98</xdr:col>
      <xdr:colOff>38100</xdr:colOff>
      <xdr:row>74</xdr:row>
      <xdr:rowOff>161838</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74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152965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84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105228</xdr:rowOff>
    </xdr:from>
    <xdr:to>
      <xdr:col>116</xdr:col>
      <xdr:colOff>114300</xdr:colOff>
      <xdr:row>74</xdr:row>
      <xdr:rowOff>35378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62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128105</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47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159875</xdr:rowOff>
    </xdr:from>
    <xdr:to>
      <xdr:col>112</xdr:col>
      <xdr:colOff>38100</xdr:colOff>
      <xdr:row>71</xdr:row>
      <xdr:rowOff>90025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16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106552</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23795" y="11936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72768</xdr:rowOff>
    </xdr:from>
    <xdr:to>
      <xdr:col>107</xdr:col>
      <xdr:colOff>101600</xdr:colOff>
      <xdr:row>72</xdr:row>
      <xdr:rowOff>2918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24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19445</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34795" y="12020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33459</xdr:rowOff>
    </xdr:from>
    <xdr:to>
      <xdr:col>102</xdr:col>
      <xdr:colOff>165100</xdr:colOff>
      <xdr:row>71</xdr:row>
      <xdr:rowOff>135059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20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151586</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45795" y="1198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108886</xdr:rowOff>
    </xdr:from>
    <xdr:to>
      <xdr:col>98</xdr:col>
      <xdr:colOff>38100</xdr:colOff>
      <xdr:row>72</xdr:row>
      <xdr:rowOff>39036</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28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55563</xdr:rowOff>
    </xdr:from>
    <xdr:ext cx="59901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56795" y="1205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維持補修費と繰出金、投資及び出資金が類似団体内平均値を大きく上まわっています。</a:t>
          </a:r>
        </a:p>
        <a:p>
          <a:r>
            <a:rPr kumimoji="1" lang="ja-JP" altLang="en-US" sz="1300">
              <a:latin typeface="ＭＳ Ｐゴシック" panose="020B0600070205080204" pitchFamily="50" charset="-128"/>
              <a:ea typeface="ＭＳ Ｐゴシック" panose="020B0600070205080204" pitchFamily="50" charset="-128"/>
            </a:rPr>
            <a:t>維持補修費は</a:t>
          </a:r>
          <a:r>
            <a:rPr kumimoji="1" lang="en-US" altLang="ja-JP" sz="1300">
              <a:latin typeface="ＭＳ Ｐゴシック" panose="020B0600070205080204" pitchFamily="50" charset="-128"/>
              <a:ea typeface="ＭＳ Ｐゴシック" panose="020B0600070205080204" pitchFamily="50" charset="-128"/>
            </a:rPr>
            <a:t>65,507</a:t>
          </a:r>
          <a:r>
            <a:rPr kumimoji="1" lang="ja-JP" altLang="en-US" sz="1300">
              <a:latin typeface="ＭＳ Ｐゴシック" panose="020B0600070205080204" pitchFamily="50" charset="-128"/>
              <a:ea typeface="ＭＳ Ｐゴシック" panose="020B0600070205080204" pitchFamily="50" charset="-128"/>
            </a:rPr>
            <a:t>円となっており、類似団体内順位が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位と高い水準にあります。</a:t>
          </a:r>
        </a:p>
        <a:p>
          <a:r>
            <a:rPr kumimoji="1" lang="ja-JP" altLang="en-US" sz="1300">
              <a:latin typeface="ＭＳ Ｐゴシック" panose="020B0600070205080204" pitchFamily="50" charset="-128"/>
              <a:ea typeface="ＭＳ Ｐゴシック" panose="020B0600070205080204" pitchFamily="50" charset="-128"/>
            </a:rPr>
            <a:t>これは、老朽化した施設を多く抱え、その維持補修に多くの費用を必要としていることを意味しています。</a:t>
          </a:r>
        </a:p>
        <a:p>
          <a:r>
            <a:rPr kumimoji="1" lang="ja-JP" altLang="en-US" sz="1300">
              <a:latin typeface="ＭＳ Ｐゴシック" panose="020B0600070205080204" pitchFamily="50" charset="-128"/>
              <a:ea typeface="ＭＳ Ｐゴシック" panose="020B0600070205080204" pitchFamily="50" charset="-128"/>
            </a:rPr>
            <a:t>今後は、公共施設の現状、運営状況、利用状況、トータルコスト等を調査、分析し、総合的なマネジメントの視点から公共施設の統廃合等を視野に入れた中で、効果的かつ効率的な公共施設の管理運営に努めていきます。</a:t>
          </a:r>
        </a:p>
        <a:p>
          <a:r>
            <a:rPr kumimoji="1" lang="ja-JP" altLang="en-US" sz="1300">
              <a:latin typeface="ＭＳ Ｐゴシック" panose="020B0600070205080204" pitchFamily="50" charset="-128"/>
              <a:ea typeface="ＭＳ Ｐゴシック" panose="020B0600070205080204" pitchFamily="50" charset="-128"/>
            </a:rPr>
            <a:t>繰出金は</a:t>
          </a:r>
          <a:r>
            <a:rPr kumimoji="1" lang="en-US" altLang="ja-JP" sz="1300">
              <a:latin typeface="ＭＳ Ｐゴシック" panose="020B0600070205080204" pitchFamily="50" charset="-128"/>
              <a:ea typeface="ＭＳ Ｐゴシック" panose="020B0600070205080204" pitchFamily="50" charset="-128"/>
            </a:rPr>
            <a:t>89,250</a:t>
          </a:r>
          <a:r>
            <a:rPr kumimoji="1" lang="ja-JP" altLang="en-US" sz="1300">
              <a:latin typeface="ＭＳ Ｐゴシック" panose="020B0600070205080204" pitchFamily="50" charset="-128"/>
              <a:ea typeface="ＭＳ Ｐゴシック" panose="020B0600070205080204" pitchFamily="50" charset="-128"/>
            </a:rPr>
            <a:t>円となっており、類似団体内順位が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位と高い水準にあり、また、令和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年度より公営企業会計となった下水道事業への投資及び出資金もま</a:t>
          </a:r>
          <a:r>
            <a:rPr kumimoji="1" lang="en-US" altLang="ja-JP" sz="1300">
              <a:latin typeface="ＭＳ Ｐゴシック" panose="020B0600070205080204" pitchFamily="50" charset="-128"/>
              <a:ea typeface="ＭＳ Ｐゴシック" panose="020B0600070205080204" pitchFamily="50" charset="-128"/>
            </a:rPr>
            <a:t>18,921</a:t>
          </a:r>
          <a:r>
            <a:rPr kumimoji="1" lang="ja-JP" altLang="en-US" sz="1300">
              <a:latin typeface="ＭＳ Ｐゴシック" panose="020B0600070205080204" pitchFamily="50" charset="-128"/>
              <a:ea typeface="ＭＳ Ｐゴシック" panose="020B0600070205080204" pitchFamily="50" charset="-128"/>
            </a:rPr>
            <a:t>円と増加しています。</a:t>
          </a:r>
        </a:p>
        <a:p>
          <a:r>
            <a:rPr kumimoji="1" lang="ja-JP" altLang="en-US" sz="1300">
              <a:latin typeface="ＭＳ Ｐゴシック" panose="020B0600070205080204" pitchFamily="50" charset="-128"/>
              <a:ea typeface="ＭＳ Ｐゴシック" panose="020B0600070205080204" pitchFamily="50" charset="-128"/>
            </a:rPr>
            <a:t>これは、特別会計への繰出金等に係るものであることから、今後は、特別会計に係る各種事業において可能な限りの経費節減を図り、普通会計の負担を減らすよう努めていきます。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5,945
5,867
472.65
7,580,269
7,438,699
82,786
4,161,474
6,085,897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59363</xdr:rowOff>
    </xdr:from>
    <xdr:to>
      <xdr:col>24</xdr:col>
      <xdr:colOff>63500</xdr:colOff>
      <xdr:row>35</xdr:row>
      <xdr:rowOff>120215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60113"/>
          <a:ext cx="838200" cy="6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120215</xdr:rowOff>
    </xdr:from>
    <xdr:to>
      <xdr:col>19</xdr:col>
      <xdr:colOff>177800</xdr:colOff>
      <xdr:row>35</xdr:row>
      <xdr:rowOff>152001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20965"/>
          <a:ext cx="889000" cy="3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152001</xdr:rowOff>
    </xdr:from>
    <xdr:to>
      <xdr:col>15</xdr:col>
      <xdr:colOff>50800</xdr:colOff>
      <xdr:row>36</xdr:row>
      <xdr:rowOff>29101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52751"/>
          <a:ext cx="8890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29101</xdr:rowOff>
    </xdr:from>
    <xdr:to>
      <xdr:col>10</xdr:col>
      <xdr:colOff>114300</xdr:colOff>
      <xdr:row>36</xdr:row>
      <xdr:rowOff>59255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201301"/>
          <a:ext cx="889000" cy="3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8563</xdr:rowOff>
    </xdr:from>
    <xdr:to>
      <xdr:col>24</xdr:col>
      <xdr:colOff>114300</xdr:colOff>
      <xdr:row>35</xdr:row>
      <xdr:rowOff>110163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31440</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6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69415</xdr:rowOff>
    </xdr:from>
    <xdr:to>
      <xdr:col>20</xdr:col>
      <xdr:colOff>38100</xdr:colOff>
      <xdr:row>35</xdr:row>
      <xdr:rowOff>171015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7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16092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84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101201</xdr:rowOff>
    </xdr:from>
    <xdr:to>
      <xdr:col>15</xdr:col>
      <xdr:colOff>101600</xdr:colOff>
      <xdr:row>36</xdr:row>
      <xdr:rowOff>31351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0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47878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87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149751</xdr:rowOff>
    </xdr:from>
    <xdr:to>
      <xdr:col>10</xdr:col>
      <xdr:colOff>165100</xdr:colOff>
      <xdr:row>36</xdr:row>
      <xdr:rowOff>79901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5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96428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92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8455</xdr:rowOff>
    </xdr:from>
    <xdr:to>
      <xdr:col>6</xdr:col>
      <xdr:colOff>38100</xdr:colOff>
      <xdr:row>36</xdr:row>
      <xdr:rowOff>110055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8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126582</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95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119210</xdr:rowOff>
    </xdr:from>
    <xdr:to>
      <xdr:col>24</xdr:col>
      <xdr:colOff>63500</xdr:colOff>
      <xdr:row>57</xdr:row>
      <xdr:rowOff>54449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20410"/>
          <a:ext cx="838200" cy="10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54449</xdr:rowOff>
    </xdr:from>
    <xdr:to>
      <xdr:col>19</xdr:col>
      <xdr:colOff>177800</xdr:colOff>
      <xdr:row>57</xdr:row>
      <xdr:rowOff>79612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27099"/>
          <a:ext cx="889000" cy="2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47940</xdr:rowOff>
    </xdr:from>
    <xdr:to>
      <xdr:col>15</xdr:col>
      <xdr:colOff>50800</xdr:colOff>
      <xdr:row>57</xdr:row>
      <xdr:rowOff>79612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20590"/>
          <a:ext cx="889000" cy="3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72430</xdr:rowOff>
    </xdr:from>
    <xdr:to>
      <xdr:col>10</xdr:col>
      <xdr:colOff>114300</xdr:colOff>
      <xdr:row>57</xdr:row>
      <xdr:rowOff>47940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73630"/>
          <a:ext cx="889000" cy="14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68410</xdr:rowOff>
    </xdr:from>
    <xdr:to>
      <xdr:col>24</xdr:col>
      <xdr:colOff>114300</xdr:colOff>
      <xdr:row>56</xdr:row>
      <xdr:rowOff>170010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6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46837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48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3649</xdr:rowOff>
    </xdr:from>
    <xdr:to>
      <xdr:col>20</xdr:col>
      <xdr:colOff>38100</xdr:colOff>
      <xdr:row>57</xdr:row>
      <xdr:rowOff>105249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7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96376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6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28812</xdr:rowOff>
    </xdr:from>
    <xdr:to>
      <xdr:col>15</xdr:col>
      <xdr:colOff>101600</xdr:colOff>
      <xdr:row>57</xdr:row>
      <xdr:rowOff>130412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0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121539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9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168590</xdr:rowOff>
    </xdr:from>
    <xdr:to>
      <xdr:col>10</xdr:col>
      <xdr:colOff>165100</xdr:colOff>
      <xdr:row>57</xdr:row>
      <xdr:rowOff>98740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6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89867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62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21630</xdr:rowOff>
    </xdr:from>
    <xdr:to>
      <xdr:col>6</xdr:col>
      <xdr:colOff>38100</xdr:colOff>
      <xdr:row>56</xdr:row>
      <xdr:rowOff>123230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2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114357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15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138526</xdr:rowOff>
    </xdr:from>
    <xdr:to>
      <xdr:col>24</xdr:col>
      <xdr:colOff>63500</xdr:colOff>
      <xdr:row>75</xdr:row>
      <xdr:rowOff>155169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97276"/>
          <a:ext cx="838200" cy="1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155169</xdr:rowOff>
    </xdr:from>
    <xdr:to>
      <xdr:col>19</xdr:col>
      <xdr:colOff>177800</xdr:colOff>
      <xdr:row>76</xdr:row>
      <xdr:rowOff>105395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13919"/>
          <a:ext cx="889000" cy="12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146284</xdr:rowOff>
    </xdr:from>
    <xdr:to>
      <xdr:col>15</xdr:col>
      <xdr:colOff>50800</xdr:colOff>
      <xdr:row>76</xdr:row>
      <xdr:rowOff>105395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05034"/>
          <a:ext cx="889000" cy="13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146284</xdr:rowOff>
    </xdr:from>
    <xdr:to>
      <xdr:col>10</xdr:col>
      <xdr:colOff>114300</xdr:colOff>
      <xdr:row>77</xdr:row>
      <xdr:rowOff>69298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05034"/>
          <a:ext cx="889000" cy="26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87726</xdr:rowOff>
    </xdr:from>
    <xdr:to>
      <xdr:col>24</xdr:col>
      <xdr:colOff>114300</xdr:colOff>
      <xdr:row>76</xdr:row>
      <xdr:rowOff>17876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4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66153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24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104369</xdr:rowOff>
    </xdr:from>
    <xdr:to>
      <xdr:col>20</xdr:col>
      <xdr:colOff>38100</xdr:colOff>
      <xdr:row>76</xdr:row>
      <xdr:rowOff>34519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6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25646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5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54595</xdr:rowOff>
    </xdr:from>
    <xdr:to>
      <xdr:col>15</xdr:col>
      <xdr:colOff>101600</xdr:colOff>
      <xdr:row>76</xdr:row>
      <xdr:rowOff>156195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8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147322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77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95483</xdr:rowOff>
    </xdr:from>
    <xdr:to>
      <xdr:col>10</xdr:col>
      <xdr:colOff>165100</xdr:colOff>
      <xdr:row>76</xdr:row>
      <xdr:rowOff>25633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5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16761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4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18498</xdr:rowOff>
    </xdr:from>
    <xdr:to>
      <xdr:col>6</xdr:col>
      <xdr:colOff>38100</xdr:colOff>
      <xdr:row>77</xdr:row>
      <xdr:rowOff>120098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111225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12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24412</xdr:rowOff>
    </xdr:from>
    <xdr:to>
      <xdr:col>24</xdr:col>
      <xdr:colOff>63500</xdr:colOff>
      <xdr:row>96</xdr:row>
      <xdr:rowOff>103040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83612"/>
          <a:ext cx="838200" cy="7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24412</xdr:rowOff>
    </xdr:from>
    <xdr:to>
      <xdr:col>19</xdr:col>
      <xdr:colOff>177800</xdr:colOff>
      <xdr:row>96</xdr:row>
      <xdr:rowOff>74747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483612"/>
          <a:ext cx="889000" cy="5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74747</xdr:rowOff>
    </xdr:from>
    <xdr:to>
      <xdr:col>15</xdr:col>
      <xdr:colOff>50800</xdr:colOff>
      <xdr:row>96</xdr:row>
      <xdr:rowOff>167653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533947"/>
          <a:ext cx="889000" cy="9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167653</xdr:rowOff>
    </xdr:from>
    <xdr:to>
      <xdr:col>10</xdr:col>
      <xdr:colOff>114300</xdr:colOff>
      <xdr:row>97</xdr:row>
      <xdr:rowOff>91545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26853"/>
          <a:ext cx="889000" cy="9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52240</xdr:rowOff>
    </xdr:from>
    <xdr:to>
      <xdr:col>24</xdr:col>
      <xdr:colOff>114300</xdr:colOff>
      <xdr:row>96</xdr:row>
      <xdr:rowOff>153840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1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30667</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8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145062</xdr:rowOff>
    </xdr:from>
    <xdr:to>
      <xdr:col>20</xdr:col>
      <xdr:colOff>38100</xdr:colOff>
      <xdr:row>96</xdr:row>
      <xdr:rowOff>75212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3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91739</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20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23947</xdr:rowOff>
    </xdr:from>
    <xdr:to>
      <xdr:col>15</xdr:col>
      <xdr:colOff>101600</xdr:colOff>
      <xdr:row>96</xdr:row>
      <xdr:rowOff>125547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48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142074</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25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116853</xdr:rowOff>
    </xdr:from>
    <xdr:to>
      <xdr:col>10</xdr:col>
      <xdr:colOff>165100</xdr:colOff>
      <xdr:row>97</xdr:row>
      <xdr:rowOff>47003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7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38130</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66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40745</xdr:rowOff>
    </xdr:from>
    <xdr:to>
      <xdr:col>6</xdr:col>
      <xdr:colOff>38100</xdr:colOff>
      <xdr:row>97</xdr:row>
      <xdr:rowOff>142345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7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133472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6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142672</xdr:rowOff>
    </xdr:from>
    <xdr:to>
      <xdr:col>55</xdr:col>
      <xdr:colOff>0</xdr:colOff>
      <xdr:row>36</xdr:row>
      <xdr:rowOff>2311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143422"/>
          <a:ext cx="8382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115011</xdr:rowOff>
    </xdr:from>
    <xdr:to>
      <xdr:col>50</xdr:col>
      <xdr:colOff>114300</xdr:colOff>
      <xdr:row>35</xdr:row>
      <xdr:rowOff>142672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5944311"/>
          <a:ext cx="889000" cy="19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115011</xdr:rowOff>
    </xdr:from>
    <xdr:to>
      <xdr:col>45</xdr:col>
      <xdr:colOff>177800</xdr:colOff>
      <xdr:row>34</xdr:row>
      <xdr:rowOff>142443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5944311"/>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142443</xdr:rowOff>
    </xdr:from>
    <xdr:to>
      <xdr:col>41</xdr:col>
      <xdr:colOff>50800</xdr:colOff>
      <xdr:row>35</xdr:row>
      <xdr:rowOff>28372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5971743"/>
          <a:ext cx="889000" cy="5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122961</xdr:rowOff>
    </xdr:from>
    <xdr:to>
      <xdr:col>55</xdr:col>
      <xdr:colOff>50800</xdr:colOff>
      <xdr:row>36</xdr:row>
      <xdr:rowOff>53111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2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145838</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97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91872</xdr:rowOff>
    </xdr:from>
    <xdr:to>
      <xdr:col>50</xdr:col>
      <xdr:colOff>165100</xdr:colOff>
      <xdr:row>36</xdr:row>
      <xdr:rowOff>22022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09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38549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86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64211</xdr:rowOff>
    </xdr:from>
    <xdr:to>
      <xdr:col>46</xdr:col>
      <xdr:colOff>38100</xdr:colOff>
      <xdr:row>34</xdr:row>
      <xdr:rowOff>165811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89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10888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66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91643</xdr:rowOff>
    </xdr:from>
    <xdr:to>
      <xdr:col>41</xdr:col>
      <xdr:colOff>101600</xdr:colOff>
      <xdr:row>35</xdr:row>
      <xdr:rowOff>21793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92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38320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69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149022</xdr:rowOff>
    </xdr:from>
    <xdr:to>
      <xdr:col>36</xdr:col>
      <xdr:colOff>165100</xdr:colOff>
      <xdr:row>35</xdr:row>
      <xdr:rowOff>79172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97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95699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75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151423</xdr:rowOff>
    </xdr:from>
    <xdr:to>
      <xdr:col>55</xdr:col>
      <xdr:colOff>0</xdr:colOff>
      <xdr:row>57</xdr:row>
      <xdr:rowOff>162888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924073"/>
          <a:ext cx="838200" cy="1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145026</xdr:rowOff>
    </xdr:from>
    <xdr:to>
      <xdr:col>50</xdr:col>
      <xdr:colOff>114300</xdr:colOff>
      <xdr:row>57</xdr:row>
      <xdr:rowOff>151423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17676"/>
          <a:ext cx="889000" cy="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169594</xdr:rowOff>
    </xdr:from>
    <xdr:to>
      <xdr:col>45</xdr:col>
      <xdr:colOff>177800</xdr:colOff>
      <xdr:row>57</xdr:row>
      <xdr:rowOff>145026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770794"/>
          <a:ext cx="889000" cy="14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169594</xdr:rowOff>
    </xdr:from>
    <xdr:to>
      <xdr:col>41</xdr:col>
      <xdr:colOff>50800</xdr:colOff>
      <xdr:row>58</xdr:row>
      <xdr:rowOff>11962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70794"/>
          <a:ext cx="889000" cy="18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112088</xdr:rowOff>
    </xdr:from>
    <xdr:to>
      <xdr:col>55</xdr:col>
      <xdr:colOff>50800</xdr:colOff>
      <xdr:row>58</xdr:row>
      <xdr:rowOff>42238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8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90515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6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100623</xdr:rowOff>
    </xdr:from>
    <xdr:to>
      <xdr:col>50</xdr:col>
      <xdr:colOff>165100</xdr:colOff>
      <xdr:row>58</xdr:row>
      <xdr:rowOff>30773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7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21900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6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94226</xdr:rowOff>
    </xdr:from>
    <xdr:to>
      <xdr:col>46</xdr:col>
      <xdr:colOff>38100</xdr:colOff>
      <xdr:row>58</xdr:row>
      <xdr:rowOff>24376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6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15503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5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118794</xdr:rowOff>
    </xdr:from>
    <xdr:to>
      <xdr:col>41</xdr:col>
      <xdr:colOff>101600</xdr:colOff>
      <xdr:row>57</xdr:row>
      <xdr:rowOff>48944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1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40071</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81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132612</xdr:rowOff>
    </xdr:from>
    <xdr:to>
      <xdr:col>36</xdr:col>
      <xdr:colOff>165100</xdr:colOff>
      <xdr:row>58</xdr:row>
      <xdr:rowOff>62762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0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53889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9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37049</xdr:rowOff>
    </xdr:from>
    <xdr:to>
      <xdr:col>55</xdr:col>
      <xdr:colOff>0</xdr:colOff>
      <xdr:row>77</xdr:row>
      <xdr:rowOff>74568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38699"/>
          <a:ext cx="838200" cy="3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37049</xdr:rowOff>
    </xdr:from>
    <xdr:to>
      <xdr:col>50</xdr:col>
      <xdr:colOff>114300</xdr:colOff>
      <xdr:row>77</xdr:row>
      <xdr:rowOff>68783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38699"/>
          <a:ext cx="889000" cy="3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68783</xdr:rowOff>
    </xdr:from>
    <xdr:to>
      <xdr:col>45</xdr:col>
      <xdr:colOff>177800</xdr:colOff>
      <xdr:row>77</xdr:row>
      <xdr:rowOff>82956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70433"/>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52192</xdr:rowOff>
    </xdr:from>
    <xdr:to>
      <xdr:col>41</xdr:col>
      <xdr:colOff>50800</xdr:colOff>
      <xdr:row>77</xdr:row>
      <xdr:rowOff>82956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53842"/>
          <a:ext cx="889000" cy="3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23768</xdr:rowOff>
    </xdr:from>
    <xdr:to>
      <xdr:col>55</xdr:col>
      <xdr:colOff>50800</xdr:colOff>
      <xdr:row>77</xdr:row>
      <xdr:rowOff>125368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2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46645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7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157699</xdr:rowOff>
    </xdr:from>
    <xdr:to>
      <xdr:col>50</xdr:col>
      <xdr:colOff>165100</xdr:colOff>
      <xdr:row>77</xdr:row>
      <xdr:rowOff>87849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8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104377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6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17983</xdr:rowOff>
    </xdr:from>
    <xdr:to>
      <xdr:col>46</xdr:col>
      <xdr:colOff>38100</xdr:colOff>
      <xdr:row>77</xdr:row>
      <xdr:rowOff>119583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1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136110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9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32156</xdr:rowOff>
    </xdr:from>
    <xdr:to>
      <xdr:col>41</xdr:col>
      <xdr:colOff>101600</xdr:colOff>
      <xdr:row>77</xdr:row>
      <xdr:rowOff>133756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150283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0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1392</xdr:rowOff>
    </xdr:from>
    <xdr:to>
      <xdr:col>36</xdr:col>
      <xdr:colOff>165100</xdr:colOff>
      <xdr:row>77</xdr:row>
      <xdr:rowOff>102992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0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119519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7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15675</xdr:rowOff>
    </xdr:from>
    <xdr:to>
      <xdr:col>55</xdr:col>
      <xdr:colOff>0</xdr:colOff>
      <xdr:row>94</xdr:row>
      <xdr:rowOff>98254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131975"/>
          <a:ext cx="838200" cy="8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98254</xdr:rowOff>
    </xdr:from>
    <xdr:to>
      <xdr:col>50</xdr:col>
      <xdr:colOff>114300</xdr:colOff>
      <xdr:row>94</xdr:row>
      <xdr:rowOff>152749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214554"/>
          <a:ext cx="889000" cy="5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152749</xdr:rowOff>
    </xdr:from>
    <xdr:to>
      <xdr:col>45</xdr:col>
      <xdr:colOff>177800</xdr:colOff>
      <xdr:row>95</xdr:row>
      <xdr:rowOff>16073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269049"/>
          <a:ext cx="889000" cy="3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57193</xdr:rowOff>
    </xdr:from>
    <xdr:to>
      <xdr:col>41</xdr:col>
      <xdr:colOff>50800</xdr:colOff>
      <xdr:row>95</xdr:row>
      <xdr:rowOff>16073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173493"/>
          <a:ext cx="889000" cy="13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136325</xdr:rowOff>
    </xdr:from>
    <xdr:to>
      <xdr:col>55</xdr:col>
      <xdr:colOff>50800</xdr:colOff>
      <xdr:row>94</xdr:row>
      <xdr:rowOff>66475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08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159202</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93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47454</xdr:rowOff>
    </xdr:from>
    <xdr:to>
      <xdr:col>50</xdr:col>
      <xdr:colOff>165100</xdr:colOff>
      <xdr:row>94</xdr:row>
      <xdr:rowOff>149054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16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165581</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593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101949</xdr:rowOff>
    </xdr:from>
    <xdr:to>
      <xdr:col>46</xdr:col>
      <xdr:colOff>38100</xdr:colOff>
      <xdr:row>95</xdr:row>
      <xdr:rowOff>32099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2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48626</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599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136723</xdr:rowOff>
    </xdr:from>
    <xdr:to>
      <xdr:col>41</xdr:col>
      <xdr:colOff>101600</xdr:colOff>
      <xdr:row>95</xdr:row>
      <xdr:rowOff>66873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25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83400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2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6393</xdr:rowOff>
    </xdr:from>
    <xdr:to>
      <xdr:col>36</xdr:col>
      <xdr:colOff>165100</xdr:colOff>
      <xdr:row>94</xdr:row>
      <xdr:rowOff>107993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12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124520</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5897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24958</xdr:rowOff>
    </xdr:from>
    <xdr:to>
      <xdr:col>85</xdr:col>
      <xdr:colOff>127000</xdr:colOff>
      <xdr:row>37</xdr:row>
      <xdr:rowOff>55766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68608"/>
          <a:ext cx="838200" cy="3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55766</xdr:rowOff>
    </xdr:from>
    <xdr:to>
      <xdr:col>81</xdr:col>
      <xdr:colOff>50800</xdr:colOff>
      <xdr:row>37</xdr:row>
      <xdr:rowOff>67356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99416"/>
          <a:ext cx="889000" cy="1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35832</xdr:rowOff>
    </xdr:from>
    <xdr:to>
      <xdr:col>76</xdr:col>
      <xdr:colOff>114300</xdr:colOff>
      <xdr:row>37</xdr:row>
      <xdr:rowOff>67356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379482"/>
          <a:ext cx="889000" cy="3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133376</xdr:rowOff>
    </xdr:from>
    <xdr:to>
      <xdr:col>71</xdr:col>
      <xdr:colOff>177800</xdr:colOff>
      <xdr:row>37</xdr:row>
      <xdr:rowOff>35832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134126"/>
          <a:ext cx="889000" cy="24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145608</xdr:rowOff>
    </xdr:from>
    <xdr:to>
      <xdr:col>85</xdr:col>
      <xdr:colOff>177800</xdr:colOff>
      <xdr:row>37</xdr:row>
      <xdr:rowOff>75758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1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124035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9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4966</xdr:rowOff>
    </xdr:from>
    <xdr:to>
      <xdr:col>81</xdr:col>
      <xdr:colOff>101600</xdr:colOff>
      <xdr:row>37</xdr:row>
      <xdr:rowOff>106566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4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97693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4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16556</xdr:rowOff>
    </xdr:from>
    <xdr:to>
      <xdr:col>76</xdr:col>
      <xdr:colOff>165100</xdr:colOff>
      <xdr:row>37</xdr:row>
      <xdr:rowOff>118156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6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109283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5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156482</xdr:rowOff>
    </xdr:from>
    <xdr:to>
      <xdr:col>72</xdr:col>
      <xdr:colOff>38100</xdr:colOff>
      <xdr:row>37</xdr:row>
      <xdr:rowOff>86632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2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77759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2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82576</xdr:rowOff>
    </xdr:from>
    <xdr:to>
      <xdr:col>67</xdr:col>
      <xdr:colOff>101600</xdr:colOff>
      <xdr:row>36</xdr:row>
      <xdr:rowOff>12726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08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29253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85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73251</xdr:rowOff>
    </xdr:from>
    <xdr:to>
      <xdr:col>85</xdr:col>
      <xdr:colOff>127000</xdr:colOff>
      <xdr:row>55</xdr:row>
      <xdr:rowOff>158244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03001"/>
          <a:ext cx="838200" cy="8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155757</xdr:rowOff>
    </xdr:from>
    <xdr:to>
      <xdr:col>81</xdr:col>
      <xdr:colOff>50800</xdr:colOff>
      <xdr:row>55</xdr:row>
      <xdr:rowOff>158244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414057"/>
          <a:ext cx="889000" cy="17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155757</xdr:rowOff>
    </xdr:from>
    <xdr:to>
      <xdr:col>76</xdr:col>
      <xdr:colOff>114300</xdr:colOff>
      <xdr:row>56</xdr:row>
      <xdr:rowOff>7309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414057"/>
          <a:ext cx="889000" cy="19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7309</xdr:rowOff>
    </xdr:from>
    <xdr:to>
      <xdr:col>71</xdr:col>
      <xdr:colOff>177800</xdr:colOff>
      <xdr:row>56</xdr:row>
      <xdr:rowOff>12900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08509"/>
          <a:ext cx="889000" cy="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22451</xdr:rowOff>
    </xdr:from>
    <xdr:to>
      <xdr:col>85</xdr:col>
      <xdr:colOff>177800</xdr:colOff>
      <xdr:row>55</xdr:row>
      <xdr:rowOff>124051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5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878</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3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107444</xdr:rowOff>
    </xdr:from>
    <xdr:to>
      <xdr:col>81</xdr:col>
      <xdr:colOff>101600</xdr:colOff>
      <xdr:row>56</xdr:row>
      <xdr:rowOff>37594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28721</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629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104957</xdr:rowOff>
    </xdr:from>
    <xdr:to>
      <xdr:col>76</xdr:col>
      <xdr:colOff>165100</xdr:colOff>
      <xdr:row>55</xdr:row>
      <xdr:rowOff>35107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36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51634</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13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127959</xdr:rowOff>
    </xdr:from>
    <xdr:to>
      <xdr:col>72</xdr:col>
      <xdr:colOff>38100</xdr:colOff>
      <xdr:row>56</xdr:row>
      <xdr:rowOff>58109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5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49236</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65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133550</xdr:rowOff>
    </xdr:from>
    <xdr:to>
      <xdr:col>67</xdr:col>
      <xdr:colOff>101600</xdr:colOff>
      <xdr:row>56</xdr:row>
      <xdr:rowOff>63700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6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80227</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33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106356</xdr:rowOff>
    </xdr:from>
    <xdr:to>
      <xdr:col>85</xdr:col>
      <xdr:colOff>127000</xdr:colOff>
      <xdr:row>78</xdr:row>
      <xdr:rowOff>169647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136556"/>
          <a:ext cx="838200" cy="40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169647</xdr:rowOff>
    </xdr:from>
    <xdr:to>
      <xdr:col>81</xdr:col>
      <xdr:colOff>50800</xdr:colOff>
      <xdr:row>79</xdr:row>
      <xdr:rowOff>92086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42747"/>
          <a:ext cx="889000" cy="9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92086</xdr:rowOff>
    </xdr:from>
    <xdr:to>
      <xdr:col>76</xdr:col>
      <xdr:colOff>114300</xdr:colOff>
      <xdr:row>79</xdr:row>
      <xdr:rowOff>98465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36636"/>
          <a:ext cx="889000" cy="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98465</xdr:rowOff>
    </xdr:from>
    <xdr:to>
      <xdr:col>71</xdr:col>
      <xdr:colOff>177800</xdr:colOff>
      <xdr:row>79</xdr:row>
      <xdr:rowOff>98476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643015"/>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55556</xdr:rowOff>
    </xdr:from>
    <xdr:to>
      <xdr:col>85</xdr:col>
      <xdr:colOff>177800</xdr:colOff>
      <xdr:row>76</xdr:row>
      <xdr:rowOff>157156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08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78434</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93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118847</xdr:rowOff>
    </xdr:from>
    <xdr:to>
      <xdr:col>81</xdr:col>
      <xdr:colOff>101600</xdr:colOff>
      <xdr:row>79</xdr:row>
      <xdr:rowOff>48997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9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40124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8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41286</xdr:rowOff>
    </xdr:from>
    <xdr:to>
      <xdr:col>76</xdr:col>
      <xdr:colOff>165100</xdr:colOff>
      <xdr:row>79</xdr:row>
      <xdr:rowOff>142886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8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134013</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678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47665</xdr:rowOff>
    </xdr:from>
    <xdr:to>
      <xdr:col>72</xdr:col>
      <xdr:colOff>38100</xdr:colOff>
      <xdr:row>79</xdr:row>
      <xdr:rowOff>149265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140392</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46333" y="136849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47676</xdr:rowOff>
    </xdr:from>
    <xdr:to>
      <xdr:col>67</xdr:col>
      <xdr:colOff>101600</xdr:colOff>
      <xdr:row>79</xdr:row>
      <xdr:rowOff>149276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140403</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57333" y="136849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141917</xdr:rowOff>
    </xdr:from>
    <xdr:to>
      <xdr:col>85</xdr:col>
      <xdr:colOff>127000</xdr:colOff>
      <xdr:row>95</xdr:row>
      <xdr:rowOff>22822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258217"/>
          <a:ext cx="838200" cy="5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22822</xdr:rowOff>
    </xdr:from>
    <xdr:to>
      <xdr:col>81</xdr:col>
      <xdr:colOff>50800</xdr:colOff>
      <xdr:row>95</xdr:row>
      <xdr:rowOff>65108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10572"/>
          <a:ext cx="889000" cy="4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65108</xdr:rowOff>
    </xdr:from>
    <xdr:to>
      <xdr:col>76</xdr:col>
      <xdr:colOff>114300</xdr:colOff>
      <xdr:row>95</xdr:row>
      <xdr:rowOff>68387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52858"/>
          <a:ext cx="889000" cy="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68387</xdr:rowOff>
    </xdr:from>
    <xdr:to>
      <xdr:col>71</xdr:col>
      <xdr:colOff>177800</xdr:colOff>
      <xdr:row>95</xdr:row>
      <xdr:rowOff>89430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356137"/>
          <a:ext cx="889000" cy="2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91117</xdr:rowOff>
    </xdr:from>
    <xdr:to>
      <xdr:col>85</xdr:col>
      <xdr:colOff>177800</xdr:colOff>
      <xdr:row>95</xdr:row>
      <xdr:rowOff>21267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0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113994</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05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143472</xdr:rowOff>
    </xdr:from>
    <xdr:to>
      <xdr:col>81</xdr:col>
      <xdr:colOff>101600</xdr:colOff>
      <xdr:row>95</xdr:row>
      <xdr:rowOff>73622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90149</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3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14308</xdr:rowOff>
    </xdr:from>
    <xdr:to>
      <xdr:col>76</xdr:col>
      <xdr:colOff>165100</xdr:colOff>
      <xdr:row>95</xdr:row>
      <xdr:rowOff>115908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0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107035</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39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17587</xdr:rowOff>
    </xdr:from>
    <xdr:to>
      <xdr:col>72</xdr:col>
      <xdr:colOff>38100</xdr:colOff>
      <xdr:row>95</xdr:row>
      <xdr:rowOff>119187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0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135714</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08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38630</xdr:rowOff>
    </xdr:from>
    <xdr:to>
      <xdr:col>67</xdr:col>
      <xdr:colOff>101600</xdr:colOff>
      <xdr:row>95</xdr:row>
      <xdr:rowOff>140230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3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156757</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10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目的別歳出決算（住民一人当たりのコスト）において、令和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年度と比較すると総務費と災害復旧費が大きく上昇しています。</a:t>
          </a:r>
        </a:p>
        <a:p>
          <a:r>
            <a:rPr kumimoji="1" lang="ja-JP" altLang="en-US" sz="1300">
              <a:latin typeface="ＭＳ Ｐゴシック" panose="020B0600070205080204" pitchFamily="50" charset="-128"/>
              <a:ea typeface="ＭＳ Ｐゴシック" panose="020B0600070205080204" pitchFamily="50" charset="-128"/>
            </a:rPr>
            <a:t>総務費は</a:t>
          </a:r>
          <a:r>
            <a:rPr kumimoji="1" lang="en-US" altLang="ja-JP" sz="1300">
              <a:latin typeface="ＭＳ Ｐゴシック" panose="020B0600070205080204" pitchFamily="50" charset="-128"/>
              <a:ea typeface="ＭＳ Ｐゴシック" panose="020B0600070205080204" pitchFamily="50" charset="-128"/>
            </a:rPr>
            <a:t>230,756</a:t>
          </a:r>
          <a:r>
            <a:rPr kumimoji="1" lang="ja-JP" altLang="en-US" sz="1300">
              <a:latin typeface="ＭＳ Ｐゴシック" panose="020B0600070205080204" pitchFamily="50" charset="-128"/>
              <a:ea typeface="ＭＳ Ｐゴシック" panose="020B0600070205080204" pitchFamily="50" charset="-128"/>
            </a:rPr>
            <a:t>円と、令和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56,005</a:t>
          </a:r>
          <a:r>
            <a:rPr kumimoji="1" lang="ja-JP" altLang="en-US" sz="1300">
              <a:latin typeface="ＭＳ Ｐゴシック" panose="020B0600070205080204" pitchFamily="50" charset="-128"/>
              <a:ea typeface="ＭＳ Ｐゴシック" panose="020B0600070205080204" pitchFamily="50" charset="-128"/>
            </a:rPr>
            <a:t>円増加しています。</a:t>
          </a:r>
        </a:p>
        <a:p>
          <a:r>
            <a:rPr kumimoji="1" lang="ja-JP" altLang="en-US" sz="1300">
              <a:latin typeface="ＭＳ Ｐゴシック" panose="020B0600070205080204" pitchFamily="50" charset="-128"/>
              <a:ea typeface="ＭＳ Ｐゴシック" panose="020B0600070205080204" pitchFamily="50" charset="-128"/>
            </a:rPr>
            <a:t>主な要因としては、共同戸籍業務電算システム管理事業、移住定住促進事業等の増などが挙げられます。</a:t>
          </a:r>
        </a:p>
        <a:p>
          <a:r>
            <a:rPr kumimoji="1" lang="ja-JP" altLang="en-US" sz="1300">
              <a:latin typeface="ＭＳ Ｐゴシック" panose="020B0600070205080204" pitchFamily="50" charset="-128"/>
              <a:ea typeface="ＭＳ Ｐゴシック" panose="020B0600070205080204" pitchFamily="50" charset="-128"/>
            </a:rPr>
            <a:t>災害復旧費は</a:t>
          </a:r>
          <a:r>
            <a:rPr kumimoji="1" lang="en-US" altLang="ja-JP" sz="1300">
              <a:latin typeface="ＭＳ Ｐゴシック" panose="020B0600070205080204" pitchFamily="50" charset="-128"/>
              <a:ea typeface="ＭＳ Ｐゴシック" panose="020B0600070205080204" pitchFamily="50" charset="-128"/>
            </a:rPr>
            <a:t>46,563</a:t>
          </a:r>
          <a:r>
            <a:rPr kumimoji="1" lang="ja-JP" altLang="en-US" sz="1300">
              <a:latin typeface="ＭＳ Ｐゴシック" panose="020B0600070205080204" pitchFamily="50" charset="-128"/>
              <a:ea typeface="ＭＳ Ｐゴシック" panose="020B0600070205080204" pitchFamily="50" charset="-128"/>
            </a:rPr>
            <a:t>円と令和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37,314</a:t>
          </a:r>
          <a:r>
            <a:rPr kumimoji="1" lang="ja-JP" altLang="en-US" sz="1300">
              <a:latin typeface="ＭＳ Ｐゴシック" panose="020B0600070205080204" pitchFamily="50" charset="-128"/>
              <a:ea typeface="ＭＳ Ｐゴシック" panose="020B0600070205080204" pitchFamily="50" charset="-128"/>
            </a:rPr>
            <a:t>円増加しています。</a:t>
          </a:r>
        </a:p>
        <a:p>
          <a:r>
            <a:rPr kumimoji="1" lang="ja-JP" altLang="en-US" sz="1300">
              <a:latin typeface="ＭＳ Ｐゴシック" panose="020B0600070205080204" pitchFamily="50" charset="-128"/>
              <a:ea typeface="ＭＳ Ｐゴシック" panose="020B0600070205080204" pitchFamily="50" charset="-128"/>
            </a:rPr>
            <a:t>主な要因としては、令和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月に発生した大雨災害に伴う土木施設災害復旧事業、農業施設災害復旧事業の増などが挙げられます。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北海道羽幌町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標準財政規模に対する財政調整基金残高の割合は</a:t>
          </a:r>
          <a:r>
            <a:rPr kumimoji="1" lang="en-US" altLang="ja-JP" sz="1400">
              <a:latin typeface="ＭＳ ゴシック" pitchFamily="49" charset="-128"/>
              <a:ea typeface="ＭＳ ゴシック" pitchFamily="49" charset="-128"/>
            </a:rPr>
            <a:t>36.02</a:t>
          </a:r>
          <a:r>
            <a:rPr kumimoji="1" lang="ja-JP" altLang="en-US" sz="1400">
              <a:latin typeface="ＭＳ ゴシック" pitchFamily="49" charset="-128"/>
              <a:ea typeface="ＭＳ ゴシック" pitchFamily="49" charset="-128"/>
            </a:rPr>
            <a:t>％と、対前年比▲</a:t>
          </a:r>
          <a:r>
            <a:rPr kumimoji="1" lang="en-US" altLang="ja-JP" sz="1400">
              <a:latin typeface="ＭＳ ゴシック" pitchFamily="49" charset="-128"/>
              <a:ea typeface="ＭＳ ゴシック" pitchFamily="49" charset="-128"/>
            </a:rPr>
            <a:t>2.38</a:t>
          </a:r>
          <a:r>
            <a:rPr kumimoji="1" lang="ja-JP" altLang="en-US" sz="1400">
              <a:latin typeface="ＭＳ ゴシック" pitchFamily="49" charset="-128"/>
              <a:ea typeface="ＭＳ ゴシック" pitchFamily="49" charset="-128"/>
            </a:rPr>
            <a:t>％となっています。</a:t>
          </a:r>
        </a:p>
        <a:p>
          <a:r>
            <a:rPr kumimoji="1" lang="ja-JP" altLang="en-US" sz="1400">
              <a:latin typeface="ＭＳ ゴシック" pitchFamily="49" charset="-128"/>
              <a:ea typeface="ＭＳ ゴシック" pitchFamily="49" charset="-128"/>
            </a:rPr>
            <a:t>　今後は、老朽化している公共施設の改修や天売複合施設等の大型事業の実施など、基金の取崩しを伴う財政運営となることから、財政状況の悪化を招くことのないよう可能な限り現水準の維持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北海道羽幌町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■全体</a:t>
          </a:r>
        </a:p>
        <a:p>
          <a:r>
            <a:rPr kumimoji="1" lang="ja-JP" altLang="en-US" sz="1400">
              <a:latin typeface="ＭＳ ゴシック" pitchFamily="49" charset="-128"/>
              <a:ea typeface="ＭＳ ゴシック" pitchFamily="49" charset="-128"/>
            </a:rPr>
            <a:t>　すべての会計を通じて赤字額はなく、健全な財政状況と言えます。</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■個別</a:t>
          </a:r>
        </a:p>
        <a:p>
          <a:r>
            <a:rPr kumimoji="1" lang="ja-JP" altLang="en-US" sz="1400">
              <a:latin typeface="ＭＳ ゴシック" pitchFamily="49" charset="-128"/>
              <a:ea typeface="ＭＳ ゴシック" pitchFamily="49" charset="-128"/>
            </a:rPr>
            <a:t>・一般会計</a:t>
          </a:r>
        </a:p>
        <a:p>
          <a:r>
            <a:rPr kumimoji="1" lang="ja-JP" altLang="en-US" sz="1400">
              <a:latin typeface="ＭＳ ゴシック" pitchFamily="49" charset="-128"/>
              <a:ea typeface="ＭＳ ゴシック" pitchFamily="49" charset="-128"/>
            </a:rPr>
            <a:t>　一般会計は、毎年黒字で推移している状況にあり、引き続き計画的に事業を実施し、健全な財政運営を維持していきます。</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・水道事業会計</a:t>
          </a:r>
        </a:p>
        <a:p>
          <a:r>
            <a:rPr kumimoji="1" lang="ja-JP" altLang="en-US" sz="1400">
              <a:latin typeface="ＭＳ ゴシック" pitchFamily="49" charset="-128"/>
              <a:ea typeface="ＭＳ ゴシック" pitchFamily="49" charset="-128"/>
            </a:rPr>
            <a:t>　水道事業会計は、一般会計に依存しない独立採算制の事業です。</a:t>
          </a:r>
        </a:p>
        <a:p>
          <a:r>
            <a:rPr kumimoji="1" lang="ja-JP" altLang="en-US" sz="1400">
              <a:latin typeface="ＭＳ ゴシック" pitchFamily="49" charset="-128"/>
              <a:ea typeface="ＭＳ ゴシック" pitchFamily="49" charset="-128"/>
            </a:rPr>
            <a:t>　繰上償還による利息軽減や各種の経費削減努力により黒字額を維持している状況にあります。</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・その他の会計</a:t>
          </a:r>
        </a:p>
        <a:p>
          <a:r>
            <a:rPr kumimoji="1" lang="ja-JP" altLang="en-US" sz="1400">
              <a:latin typeface="ＭＳ ゴシック" pitchFamily="49" charset="-128"/>
              <a:ea typeface="ＭＳ ゴシック" pitchFamily="49" charset="-128"/>
            </a:rPr>
            <a:t>　一般会計及び水道事業会計以外の会計は、毎年黒字で推移しているものの、これは繰入金や他会計補助金、出資金による補てんによるものであるため、今後は、一般会計からの繰入れ等を可能な限り減少させるよう、より一層の経費削減と歳入の確保を図り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北海道羽幌町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元利償還金等はここ数年高止まりの状況にあり、元利償還金については、</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億円を上まわる状況にあります。</a:t>
          </a:r>
        </a:p>
        <a:p>
          <a:r>
            <a:rPr kumimoji="1" lang="ja-JP" altLang="en-US" sz="1400">
              <a:latin typeface="ＭＳ ゴシック" pitchFamily="49" charset="-128"/>
              <a:ea typeface="ＭＳ ゴシック" pitchFamily="49" charset="-128"/>
            </a:rPr>
            <a:t>　これは、羽幌小学校改築以降、武道館建替工事や、焼尻定住団地建設、スポーツ公園陸上競技場改修工事などの大型事業が継続したことによる償還金の増加が主な要因です。</a:t>
          </a:r>
        </a:p>
        <a:p>
          <a:r>
            <a:rPr kumimoji="1" lang="ja-JP" altLang="en-US" sz="1400">
              <a:latin typeface="ＭＳ ゴシック" pitchFamily="49" charset="-128"/>
              <a:ea typeface="ＭＳ ゴシック" pitchFamily="49" charset="-128"/>
            </a:rPr>
            <a:t>　今後も、天売複合化施設の建設など、老朽化施設の建替や大規模改修事業の償還を予定しており、基金での対応や交付税措置率の有利な過疎対策事業債等の活用など、算入公債費等の確保に努め、可能な限り実質公債費の抑制を図り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満期一括償還地方債を借入れしていないため、積立していません。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北海道羽幌町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年度の将来負担額は、令和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年度に比べ</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68</a:t>
          </a:r>
          <a:r>
            <a:rPr kumimoji="1" lang="ja-JP" altLang="en-US" sz="1400">
              <a:latin typeface="ＭＳ ゴシック" pitchFamily="49" charset="-128"/>
              <a:ea typeface="ＭＳ ゴシック" pitchFamily="49" charset="-128"/>
            </a:rPr>
            <a:t>百万円減少していますが、主な要因は公営企業債等繰入見込額及び一般会計等に係る地方債の現在高の減少によるものです。</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一般会計等に係る地方債の現在高は徐々に減少していますが、高止まりの状況にあり、これは、羽幌小学校の改築事業以降、武道館建替事業や、焼尻定住団地建設、スポーツ公園陸上競技場改修工事などの大型事業の実施が主な要因ですが、地方債については過疎対策事業債など後年度に普通交付税に補てんされるものが多く、将来負担額に対する補てん率は比較的高い水準を維持しているため、今後も、将来負担額の抑制と充当可能財源の確保を図り、健全な比率の維持に努めていき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北海道羽幌町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令和６年度末の基金の残高合計は、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百万円と、令和５年度末合計より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残高が増加した主な基金は、「羽幌町減債基金」で、歳計剰余金の積立てが増加の主な要因です。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残高が減少した主な基金は、「まちづくり事業基金」で、ハートタウンはぼろ施設管理事業を実施したことが減少の主な要因です。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羽幌町公共施設マネジメント計画に基づく更新や大規模改修を必要とする公共施設を多く有しているため、今後、単年度ごとの財源不足分を基金で充当していく必要があることから、基金残高が減少していくことが予想されますが、全体経費を抑え、基金残高の減り幅を最小に留めるよう努め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・羽幌町地域福祉基金：在宅福祉の普及及び向上、健康及び生きがいづくりの推進を図るための事業に要する経費並びに民間団体が行う事業の支援に要する経費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・羽幌町教育施設整備基金：教育施設の整備に要する経費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・羽幌町営住宅等整備基金：町営住宅等の維持修繕や有効活用を図り、効率的な管理運営を行うための事業に要する経費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・羽幌町役場庁舎等整備基金：役場庁舎等の整備及び公共施設の下水道処理設備等の改修に要する経費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・羽幌町まちづくり事業基金：羽幌リバーサイド開発計画に基づく観光施設、公園施設及び体育施設等の建設整備事業並びに市街地活性化推進事業等のまちづくりに係る事業に要する経費</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・羽幌町地域福祉基金：令和６年度末残高は、令和５年度末残高と同額の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・羽幌町教育施設整備基金：令和６年度末残高は、令和５年度末残高と同額の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百万円となっています。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・羽幌町営住宅等整備基金：将来の羽幌町営住宅等の維持管理のため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百万円の積立てを行い、令和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百万円となりました。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・羽幌町役場庁舎等整備基金：令和６年度末残高は、令和５年度末残高と同額の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・羽幌町まちづくり事業基金：ハートタウンの維持補修のため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百万円取崩したため、令和６年度末残高は、令和５年度末残高より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単年度ごとの財源不足分を基金で充当していく必要があることから基金残高が減少していく見通しです。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令和６年度末の財政調整基金残高は、主に繰越事業の一般財源確保のために基金を取崩し、令和５年度末より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単年度ごとの財源不足分を基金で充当していく必要があることから基金残高が減少していく見通しです。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令和６年度末の減債基金残高は、歳計剰余金の積立てを行ったこと等により、令和５年度末より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単年度ごとの財源不足分を基金で充当していく必要があることから基金残高が減少していく見通しです。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F137D40-B4A6-4AFB-B753-E09700AF8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C2D6095-9141-45EE-8072-23AA36455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ECDF7F-44F1-4805-99E8-781B2016AB2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273C46D-18FC-46D0-96FB-F7CA19677A2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67F0534-0FB6-4E86-88CD-0B4932B1353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21FE5866-A291-479B-9B63-F6047FB4C0A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25E45F2A-5C78-4DB7-BCD3-5F45E8CADFE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6616D5B2-B08F-4970-9547-FB27F052E54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95D9BC9E-64DC-4670-9FE0-E535989153B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A3C9C93-FDE1-41AE-8614-DC62C5DA190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E51008F6-C4E1-42E1-919F-781007D9AE8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EE8020E0-2860-4B9A-A56F-DB9091E318D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C218227A-8B87-47EB-8459-9703EDE72FD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C2ABF37D-E2E9-43BF-81BA-E41211DAA18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B7456EDE-2A17-4B48-9A91-022FAF257DD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79549F82-5F9D-4F3B-94A7-4C5E28A3466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67248117-38D0-47F5-BAB2-F2226E3AE7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2DD11F62-01F8-4217-913F-57C0FF25DF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A4401A03-98B6-4D54-8125-8ECF9F05AA2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3C95D95C-FBC3-447C-8EE1-1B7C7E156A2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5,945
5,867
472.65
7,580,269
7,438,699
82,786
4,161,474
6,085,897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AD27F0C1-5D03-430D-9A70-DD4A814B2FD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A21931E5-99C3-4507-9C75-08C3DB73E94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DAE4D59F-43BB-4385-86BD-566F1A94FF2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91AFA32C-0FF6-4148-91C5-DFA9CE0AAA6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6643B4DA-BDE1-4E5D-999E-3FCE2419174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EE8FB8F8-7EBA-46CE-AFFE-80D9258E060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1EDC209-D35E-46D4-984D-6FE06196956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FD0AF15F-2744-4E29-A563-8EE58E2CC3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BBF1339-0565-45AC-AC2D-D99F7C3C3EC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A5ED93DB-289A-4D80-B07D-BEE8CF6FF94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F9F3F148-4906-4F8C-8E33-3D7A9AF550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56F21DA0-7600-4D71-BCEE-3309182E2F8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8E31FC9E-14BE-4E3D-8508-CA757C1E8C6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AFCCD4E-54F6-4E4C-BAEE-A8C1ED90B6E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F1A946E8-24D7-4F84-9C5E-F06573F9D67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3563581-8EB3-4E81-A16C-66A8D703A53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37F6BDDB-C72A-493F-9BC8-96A4FA00948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C6963D19-4735-48D8-9F65-0915F3EF447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ACAC3AB-E211-44D8-8C54-36FEEF79A25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A3804B6F-D5DD-4ECE-AE16-EA6917A47F8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0DB410F-39EE-4204-8C84-C26101140CB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B5F9C7D2-A183-4682-9734-BB8BDD7C36D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DBB4F4B4-4927-48A5-B31B-69E1120DD78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A4F8DB9E-1D6C-46E4-A526-2F85F4D907A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23A60DB5-8210-4110-83BE-0526E7360AB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78EBD9D3-F9E8-4406-A608-5ACCB04C8F0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648AC61A-F4B5-4287-8DD8-66A3D1304D8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3A4A854-4106-4E71-94BB-58DADA01856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27FDF29D-F476-4CC2-A35C-70F50BAC79C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77C75264-EDAF-457F-B41B-660ECB6C70E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10562C71-972F-4466-A8FF-0B438FBD4AC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DD9D0A42-B05A-4E8F-8351-3697C968E4F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C3EB5B12-455F-4494-8B2C-FE8506F0774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9179E3D-CA1F-44E6-883F-2D828C15400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B5A8E1B4-D53E-4ACE-AED2-DC607ACF8CF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％増加し、有形固定資産減価償却率は</a:t>
          </a:r>
          <a:r>
            <a:rPr kumimoji="1" lang="en-US" altLang="ja-JP" sz="1100">
              <a:latin typeface="ＭＳ Ｐゴシック" panose="020B0600070205080204" pitchFamily="50" charset="-128"/>
              <a:ea typeface="ＭＳ Ｐゴシック" panose="020B0600070205080204" pitchFamily="50" charset="-128"/>
            </a:rPr>
            <a:t>61.8</a:t>
          </a:r>
          <a:r>
            <a:rPr kumimoji="1" lang="ja-JP" altLang="en-US" sz="1100">
              <a:latin typeface="ＭＳ Ｐゴシック" panose="020B0600070205080204" pitchFamily="50" charset="-128"/>
              <a:ea typeface="ＭＳ Ｐゴシック" panose="020B0600070205080204" pitchFamily="50" charset="-128"/>
            </a:rPr>
            <a:t>％となっています。</a:t>
          </a:r>
        </a:p>
        <a:p>
          <a:r>
            <a:rPr kumimoji="1" lang="ja-JP" altLang="en-US" sz="1100">
              <a:latin typeface="ＭＳ Ｐゴシック" panose="020B0600070205080204" pitchFamily="50" charset="-128"/>
              <a:ea typeface="ＭＳ Ｐゴシック" panose="020B0600070205080204" pitchFamily="50" charset="-128"/>
            </a:rPr>
            <a:t>　この数値は、老朽化した施設が多いことを示しているため、今後は羽幌町公共施設マネジメント計画に基づき、老朽化した施設の複合化を念頭に、建替えや大規模改修を進めていく必要があります。</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71D565F-7812-46AE-BC6F-6EAED0EFC16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50F3188-3F66-48C4-9357-1D698BEC8D2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B15178A-0CB5-4698-85B4-4E38CAE4750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2BB67C98-9336-4C41-9B01-E0A5FB0BFBE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1" name="テキスト ボックス 60">
          <a:extLst>
            <a:ext uri="{FF2B5EF4-FFF2-40B4-BE49-F238E27FC236}">
              <a16:creationId xmlns:a16="http://schemas.microsoft.com/office/drawing/2014/main" id="{E66E245B-8637-4157-9C1B-64DF4D468CC5}"/>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67E56C32-8F2C-4124-A5DE-B560ADA0C58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6EB45600-E398-4720-B839-B09A5DE95EE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2BCA7EC9-E38C-42ED-82C5-92E1E79A32F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AE23AE85-D36F-461C-8A53-BAC01E79FF1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EFBCF88F-81C6-4890-A080-77DE6C4B3D1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2C9DAF78-9AB0-4B18-AEF5-CA69DE722B9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3492032E-970B-4DD5-AFFF-04E1BF810F3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32D111A7-6BA5-42EA-A235-8090192F9A3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6BA7C8E4-9703-4E70-BB0C-51672B69F2D8}"/>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7F5F4465-9AE1-4BD0-AC27-7FCCE0BB102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ADA72C6-B235-43F0-A567-E58AEFE397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4DD7726-8B1C-4B3F-91C7-9062A6842A5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E1206B3-B96D-46D5-B17C-C405A988CAC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5" name="直線コネクタ 74">
          <a:extLst>
            <a:ext uri="{FF2B5EF4-FFF2-40B4-BE49-F238E27FC236}">
              <a16:creationId xmlns:a16="http://schemas.microsoft.com/office/drawing/2014/main" id="{DF4A1E73-D064-4C62-A915-0E69A3361164}"/>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6" name="有形固定資産減価償却率最小値テキスト">
          <a:extLst>
            <a:ext uri="{FF2B5EF4-FFF2-40B4-BE49-F238E27FC236}">
              <a16:creationId xmlns:a16="http://schemas.microsoft.com/office/drawing/2014/main" id="{00D15E86-201A-4286-BABD-54327DC6DD9D}"/>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7" name="直線コネクタ 76">
          <a:extLst>
            <a:ext uri="{FF2B5EF4-FFF2-40B4-BE49-F238E27FC236}">
              <a16:creationId xmlns:a16="http://schemas.microsoft.com/office/drawing/2014/main" id="{84FCD1F4-BE8F-412E-BB88-87031EBF74F7}"/>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8" name="有形固定資産減価償却率最大値テキスト">
          <a:extLst>
            <a:ext uri="{FF2B5EF4-FFF2-40B4-BE49-F238E27FC236}">
              <a16:creationId xmlns:a16="http://schemas.microsoft.com/office/drawing/2014/main" id="{514AB102-2C5C-42E2-A382-1A4FAFC511AF}"/>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9" name="直線コネクタ 78">
          <a:extLst>
            <a:ext uri="{FF2B5EF4-FFF2-40B4-BE49-F238E27FC236}">
              <a16:creationId xmlns:a16="http://schemas.microsoft.com/office/drawing/2014/main" id="{8944A740-0C25-41E0-9B6F-FF3F9D30E57C}"/>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0" name="有形固定資産減価償却率平均値テキスト">
          <a:extLst>
            <a:ext uri="{FF2B5EF4-FFF2-40B4-BE49-F238E27FC236}">
              <a16:creationId xmlns:a16="http://schemas.microsoft.com/office/drawing/2014/main" id="{8780F1CB-D6A8-46DE-99B0-1A2A98F1BA43}"/>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1" name="フローチャート: 判断 80">
          <a:extLst>
            <a:ext uri="{FF2B5EF4-FFF2-40B4-BE49-F238E27FC236}">
              <a16:creationId xmlns:a16="http://schemas.microsoft.com/office/drawing/2014/main" id="{E7FE2471-E3AC-480C-B70F-F577AAF14903}"/>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2" name="フローチャート: 判断 81">
          <a:extLst>
            <a:ext uri="{FF2B5EF4-FFF2-40B4-BE49-F238E27FC236}">
              <a16:creationId xmlns:a16="http://schemas.microsoft.com/office/drawing/2014/main" id="{3FA4C5DF-BB44-420B-8B49-EA27585D277B}"/>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3" name="フローチャート: 判断 82">
          <a:extLst>
            <a:ext uri="{FF2B5EF4-FFF2-40B4-BE49-F238E27FC236}">
              <a16:creationId xmlns:a16="http://schemas.microsoft.com/office/drawing/2014/main" id="{8AF626BF-A5B7-4F66-A8AB-E8E5DC09D0D2}"/>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4" name="フローチャート: 判断 83">
          <a:extLst>
            <a:ext uri="{FF2B5EF4-FFF2-40B4-BE49-F238E27FC236}">
              <a16:creationId xmlns:a16="http://schemas.microsoft.com/office/drawing/2014/main" id="{45AA82FE-1262-4B28-962D-D00202A972DA}"/>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5" name="フローチャート: 判断 84">
          <a:extLst>
            <a:ext uri="{FF2B5EF4-FFF2-40B4-BE49-F238E27FC236}">
              <a16:creationId xmlns:a16="http://schemas.microsoft.com/office/drawing/2014/main" id="{F7885B17-0B67-4F53-9400-B30F76012563}"/>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256656C-373A-4E62-B03A-09A989D17DD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029D27A-83BD-41BF-A072-20A14C17B90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C2AF723-B300-4B66-8961-F608C59F11B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00DDF79-464C-4453-9303-EDEF8BDC8F7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C9D09D5-1201-43C6-A285-C15490F2845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2449</xdr:rowOff>
    </xdr:from>
    <xdr:to>
      <xdr:col>23</xdr:col>
      <xdr:colOff>136525</xdr:colOff>
      <xdr:row>28</xdr:row>
      <xdr:rowOff>104049</xdr:rowOff>
    </xdr:to>
    <xdr:sp macro="" textlink="">
      <xdr:nvSpPr>
        <xdr:cNvPr id="91" name="楕円 90">
          <a:extLst>
            <a:ext uri="{FF2B5EF4-FFF2-40B4-BE49-F238E27FC236}">
              <a16:creationId xmlns:a16="http://schemas.microsoft.com/office/drawing/2014/main" id="{923F6DC5-1E93-4943-BF42-58D7B0496FCD}"/>
            </a:ext>
          </a:extLst>
        </xdr:cNvPr>
        <xdr:cNvSpPr/>
      </xdr:nvSpPr>
      <xdr:spPr>
        <a:xfrm>
          <a:off x="4711700" y="55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25326</xdr:rowOff>
    </xdr:from>
    <xdr:ext cx="405111" cy="259045"/>
    <xdr:sp macro="" textlink="">
      <xdr:nvSpPr>
        <xdr:cNvPr id="92" name="有形固定資産減価償却率該当値テキスト">
          <a:extLst>
            <a:ext uri="{FF2B5EF4-FFF2-40B4-BE49-F238E27FC236}">
              <a16:creationId xmlns:a16="http://schemas.microsoft.com/office/drawing/2014/main" id="{00723A04-BF12-4C11-BA5E-859C6432648E}"/>
            </a:ext>
          </a:extLst>
        </xdr:cNvPr>
        <xdr:cNvSpPr txBox="1"/>
      </xdr:nvSpPr>
      <xdr:spPr>
        <a:xfrm>
          <a:off x="4813300" y="5426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127635</xdr:rowOff>
    </xdr:from>
    <xdr:to>
      <xdr:col>19</xdr:col>
      <xdr:colOff>187325</xdr:colOff>
      <xdr:row>28</xdr:row>
      <xdr:rowOff>57785</xdr:rowOff>
    </xdr:to>
    <xdr:sp macro="" textlink="">
      <xdr:nvSpPr>
        <xdr:cNvPr id="93" name="楕円 92">
          <a:extLst>
            <a:ext uri="{FF2B5EF4-FFF2-40B4-BE49-F238E27FC236}">
              <a16:creationId xmlns:a16="http://schemas.microsoft.com/office/drawing/2014/main" id="{98C1B96F-1315-4A7A-8407-F96270F49F0A}"/>
            </a:ext>
          </a:extLst>
        </xdr:cNvPr>
        <xdr:cNvSpPr/>
      </xdr:nvSpPr>
      <xdr:spPr>
        <a:xfrm>
          <a:off x="4000500" y="55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6985</xdr:rowOff>
    </xdr:from>
    <xdr:to>
      <xdr:col>23</xdr:col>
      <xdr:colOff>85725</xdr:colOff>
      <xdr:row>28</xdr:row>
      <xdr:rowOff>53249</xdr:rowOff>
    </xdr:to>
    <xdr:cxnSp macro="">
      <xdr:nvCxnSpPr>
        <xdr:cNvPr id="94" name="直線コネクタ 93">
          <a:extLst>
            <a:ext uri="{FF2B5EF4-FFF2-40B4-BE49-F238E27FC236}">
              <a16:creationId xmlns:a16="http://schemas.microsoft.com/office/drawing/2014/main" id="{F494DFDF-31DD-40A7-91FE-04021ABB84A1}"/>
            </a:ext>
          </a:extLst>
        </xdr:cNvPr>
        <xdr:cNvCxnSpPr/>
      </xdr:nvCxnSpPr>
      <xdr:spPr>
        <a:xfrm>
          <a:off x="4051300" y="557911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72118</xdr:rowOff>
    </xdr:from>
    <xdr:to>
      <xdr:col>15</xdr:col>
      <xdr:colOff>187325</xdr:colOff>
      <xdr:row>28</xdr:row>
      <xdr:rowOff>2268</xdr:rowOff>
    </xdr:to>
    <xdr:sp macro="" textlink="">
      <xdr:nvSpPr>
        <xdr:cNvPr id="95" name="楕円 94">
          <a:extLst>
            <a:ext uri="{FF2B5EF4-FFF2-40B4-BE49-F238E27FC236}">
              <a16:creationId xmlns:a16="http://schemas.microsoft.com/office/drawing/2014/main" id="{8DB52D9C-38AC-44BD-AB55-314CF6B621B3}"/>
            </a:ext>
          </a:extLst>
        </xdr:cNvPr>
        <xdr:cNvSpPr/>
      </xdr:nvSpPr>
      <xdr:spPr>
        <a:xfrm>
          <a:off x="3238500" y="54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122918</xdr:rowOff>
    </xdr:from>
    <xdr:to>
      <xdr:col>19</xdr:col>
      <xdr:colOff>136525</xdr:colOff>
      <xdr:row>28</xdr:row>
      <xdr:rowOff>6985</xdr:rowOff>
    </xdr:to>
    <xdr:cxnSp macro="">
      <xdr:nvCxnSpPr>
        <xdr:cNvPr id="96" name="直線コネクタ 95">
          <a:extLst>
            <a:ext uri="{FF2B5EF4-FFF2-40B4-BE49-F238E27FC236}">
              <a16:creationId xmlns:a16="http://schemas.microsoft.com/office/drawing/2014/main" id="{F79E8673-C840-413D-819E-D2B0E9E7379E}"/>
            </a:ext>
          </a:extLst>
        </xdr:cNvPr>
        <xdr:cNvCxnSpPr/>
      </xdr:nvCxnSpPr>
      <xdr:spPr>
        <a:xfrm>
          <a:off x="3289300" y="5523593"/>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146141</xdr:rowOff>
    </xdr:from>
    <xdr:to>
      <xdr:col>11</xdr:col>
      <xdr:colOff>187325</xdr:colOff>
      <xdr:row>28</xdr:row>
      <xdr:rowOff>76291</xdr:rowOff>
    </xdr:to>
    <xdr:sp macro="" textlink="">
      <xdr:nvSpPr>
        <xdr:cNvPr id="97" name="楕円 96">
          <a:extLst>
            <a:ext uri="{FF2B5EF4-FFF2-40B4-BE49-F238E27FC236}">
              <a16:creationId xmlns:a16="http://schemas.microsoft.com/office/drawing/2014/main" id="{325A28D2-7744-4B14-A611-D4C042C82091}"/>
            </a:ext>
          </a:extLst>
        </xdr:cNvPr>
        <xdr:cNvSpPr/>
      </xdr:nvSpPr>
      <xdr:spPr>
        <a:xfrm>
          <a:off x="2476500" y="554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122918</xdr:rowOff>
    </xdr:from>
    <xdr:to>
      <xdr:col>15</xdr:col>
      <xdr:colOff>136525</xdr:colOff>
      <xdr:row>28</xdr:row>
      <xdr:rowOff>25491</xdr:rowOff>
    </xdr:to>
    <xdr:cxnSp macro="">
      <xdr:nvCxnSpPr>
        <xdr:cNvPr id="98" name="直線コネクタ 97">
          <a:extLst>
            <a:ext uri="{FF2B5EF4-FFF2-40B4-BE49-F238E27FC236}">
              <a16:creationId xmlns:a16="http://schemas.microsoft.com/office/drawing/2014/main" id="{4FFC4217-558E-4F24-88C3-E78D30BABF59}"/>
            </a:ext>
          </a:extLst>
        </xdr:cNvPr>
        <xdr:cNvCxnSpPr/>
      </xdr:nvCxnSpPr>
      <xdr:spPr>
        <a:xfrm flipV="1">
          <a:off x="2527300" y="5523593"/>
          <a:ext cx="762000" cy="7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91894</xdr:rowOff>
    </xdr:from>
    <xdr:to>
      <xdr:col>7</xdr:col>
      <xdr:colOff>187325</xdr:colOff>
      <xdr:row>29</xdr:row>
      <xdr:rowOff>22044</xdr:rowOff>
    </xdr:to>
    <xdr:sp macro="" textlink="">
      <xdr:nvSpPr>
        <xdr:cNvPr id="99" name="楕円 98">
          <a:extLst>
            <a:ext uri="{FF2B5EF4-FFF2-40B4-BE49-F238E27FC236}">
              <a16:creationId xmlns:a16="http://schemas.microsoft.com/office/drawing/2014/main" id="{C5AB7B69-3D0A-40CF-AF4E-9AD58245A923}"/>
            </a:ext>
          </a:extLst>
        </xdr:cNvPr>
        <xdr:cNvSpPr/>
      </xdr:nvSpPr>
      <xdr:spPr>
        <a:xfrm>
          <a:off x="1714500" y="56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25491</xdr:rowOff>
    </xdr:from>
    <xdr:to>
      <xdr:col>11</xdr:col>
      <xdr:colOff>136525</xdr:colOff>
      <xdr:row>28</xdr:row>
      <xdr:rowOff>142694</xdr:rowOff>
    </xdr:to>
    <xdr:cxnSp macro="">
      <xdr:nvCxnSpPr>
        <xdr:cNvPr id="100" name="直線コネクタ 99">
          <a:extLst>
            <a:ext uri="{FF2B5EF4-FFF2-40B4-BE49-F238E27FC236}">
              <a16:creationId xmlns:a16="http://schemas.microsoft.com/office/drawing/2014/main" id="{AB3799DB-1BD7-4200-9EEE-36D8696EFDAC}"/>
            </a:ext>
          </a:extLst>
        </xdr:cNvPr>
        <xdr:cNvCxnSpPr/>
      </xdr:nvCxnSpPr>
      <xdr:spPr>
        <a:xfrm flipV="1">
          <a:off x="1765300" y="5597616"/>
          <a:ext cx="762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1" name="n_1aveValue有形固定資産減価償却率">
          <a:extLst>
            <a:ext uri="{FF2B5EF4-FFF2-40B4-BE49-F238E27FC236}">
              <a16:creationId xmlns:a16="http://schemas.microsoft.com/office/drawing/2014/main" id="{FF0D709D-7550-4C01-93E8-7C4F85AD80A9}"/>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2" name="n_2aveValue有形固定資産減価償却率">
          <a:extLst>
            <a:ext uri="{FF2B5EF4-FFF2-40B4-BE49-F238E27FC236}">
              <a16:creationId xmlns:a16="http://schemas.microsoft.com/office/drawing/2014/main" id="{BF6D3692-60A7-41A3-B5E1-32CFA546E3CA}"/>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3" name="n_3aveValue有形固定資産減価償却率">
          <a:extLst>
            <a:ext uri="{FF2B5EF4-FFF2-40B4-BE49-F238E27FC236}">
              <a16:creationId xmlns:a16="http://schemas.microsoft.com/office/drawing/2014/main" id="{273541CB-8D5D-4F4A-910C-A6D4F21212B0}"/>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4" name="n_4aveValue有形固定資産減価償却率">
          <a:extLst>
            <a:ext uri="{FF2B5EF4-FFF2-40B4-BE49-F238E27FC236}">
              <a16:creationId xmlns:a16="http://schemas.microsoft.com/office/drawing/2014/main" id="{5C88570F-87D1-4B50-9A20-99A84A94E298}"/>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74312</xdr:rowOff>
    </xdr:from>
    <xdr:ext cx="405111" cy="259045"/>
    <xdr:sp macro="" textlink="">
      <xdr:nvSpPr>
        <xdr:cNvPr id="105" name="n_1mainValue有形固定資産減価償却率">
          <a:extLst>
            <a:ext uri="{FF2B5EF4-FFF2-40B4-BE49-F238E27FC236}">
              <a16:creationId xmlns:a16="http://schemas.microsoft.com/office/drawing/2014/main" id="{E81EF472-2113-4B71-A234-EAB30CE403E7}"/>
            </a:ext>
          </a:extLst>
        </xdr:cNvPr>
        <xdr:cNvSpPr txBox="1"/>
      </xdr:nvSpPr>
      <xdr:spPr>
        <a:xfrm>
          <a:off x="3836044"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18795</xdr:rowOff>
    </xdr:from>
    <xdr:ext cx="405111" cy="259045"/>
    <xdr:sp macro="" textlink="">
      <xdr:nvSpPr>
        <xdr:cNvPr id="106" name="n_2mainValue有形固定資産減価償却率">
          <a:extLst>
            <a:ext uri="{FF2B5EF4-FFF2-40B4-BE49-F238E27FC236}">
              <a16:creationId xmlns:a16="http://schemas.microsoft.com/office/drawing/2014/main" id="{5E40EAE4-2739-46FD-9DB4-E9AE6E0FEC97}"/>
            </a:ext>
          </a:extLst>
        </xdr:cNvPr>
        <xdr:cNvSpPr txBox="1"/>
      </xdr:nvSpPr>
      <xdr:spPr>
        <a:xfrm>
          <a:off x="3086744" y="5248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92818</xdr:rowOff>
    </xdr:from>
    <xdr:ext cx="405111" cy="259045"/>
    <xdr:sp macro="" textlink="">
      <xdr:nvSpPr>
        <xdr:cNvPr id="107" name="n_3mainValue有形固定資産減価償却率">
          <a:extLst>
            <a:ext uri="{FF2B5EF4-FFF2-40B4-BE49-F238E27FC236}">
              <a16:creationId xmlns:a16="http://schemas.microsoft.com/office/drawing/2014/main" id="{F7337F69-5BAF-4D73-AE80-990D8DA9C6F7}"/>
            </a:ext>
          </a:extLst>
        </xdr:cNvPr>
        <xdr:cNvSpPr txBox="1"/>
      </xdr:nvSpPr>
      <xdr:spPr>
        <a:xfrm>
          <a:off x="2324744" y="532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13171</xdr:rowOff>
    </xdr:from>
    <xdr:ext cx="405111" cy="259045"/>
    <xdr:sp macro="" textlink="">
      <xdr:nvSpPr>
        <xdr:cNvPr id="108" name="n_4mainValue有形固定資産減価償却率">
          <a:extLst>
            <a:ext uri="{FF2B5EF4-FFF2-40B4-BE49-F238E27FC236}">
              <a16:creationId xmlns:a16="http://schemas.microsoft.com/office/drawing/2014/main" id="{99CCD250-0C2A-45E7-B1A1-480C62384F41}"/>
            </a:ext>
          </a:extLst>
        </xdr:cNvPr>
        <xdr:cNvSpPr txBox="1"/>
      </xdr:nvSpPr>
      <xdr:spPr>
        <a:xfrm>
          <a:off x="1562744" y="57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A4EA90F-FAD8-4447-ABAC-2599D0117EB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D623E6D-57BC-4338-9D92-B29C8B8CFC5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DB5ADE23-5F3B-47B6-8CC8-CED18D89CBF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3EE442B-98FE-4ED3-AE1F-BC7DE49E341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38F5B79-F327-421F-8324-9F511AE8091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C89BEC35-C853-40A5-9ED6-E1E9D69385E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273E790-6517-40E6-9BE5-B44CCDCC16B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EEA93FA-23D4-42B2-8FF1-7CD5B215EC7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D5E0CB6C-75DA-4147-A45A-81B2EC316CD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6030EDA-37C8-49A0-813D-1734521FCB2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1CD4FF3-1335-40CB-8083-34FF65FB599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1C8F834-5076-4C1A-BEAD-4B516FF600D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5DE6FE0-8196-404C-9C7F-5F52761CDFA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類似団体と比較すると</a:t>
          </a:r>
          <a:r>
            <a:rPr kumimoji="1" lang="en-US" altLang="ja-JP" sz="1100">
              <a:latin typeface="ＭＳ Ｐゴシック" panose="020B0600070205080204" pitchFamily="50" charset="-128"/>
              <a:ea typeface="ＭＳ Ｐゴシック" panose="020B0600070205080204" pitchFamily="50" charset="-128"/>
            </a:rPr>
            <a:t>61.4</a:t>
          </a:r>
          <a:r>
            <a:rPr kumimoji="1" lang="ja-JP" altLang="en-US" sz="1100">
              <a:latin typeface="ＭＳ Ｐゴシック" panose="020B0600070205080204" pitchFamily="50" charset="-128"/>
              <a:ea typeface="ＭＳ Ｐゴシック" panose="020B0600070205080204" pitchFamily="50" charset="-128"/>
            </a:rPr>
            <a:t>％低い水準にあります。</a:t>
          </a:r>
        </a:p>
        <a:p>
          <a:r>
            <a:rPr kumimoji="1" lang="ja-JP" altLang="en-US" sz="1100">
              <a:latin typeface="ＭＳ Ｐゴシック" panose="020B0600070205080204" pitchFamily="50" charset="-128"/>
              <a:ea typeface="ＭＳ Ｐゴシック" panose="020B0600070205080204" pitchFamily="50" charset="-128"/>
            </a:rPr>
            <a:t>　本町は、耐用年数に近い老朽施設を多く抱え、今後は老朽化した施設の建替えや大規模改修を予定しており、本指標の上昇が想定されます。</a:t>
          </a:r>
        </a:p>
        <a:p>
          <a:r>
            <a:rPr kumimoji="1" lang="ja-JP" altLang="en-US" sz="1100">
              <a:latin typeface="ＭＳ Ｐゴシック" panose="020B0600070205080204" pitchFamily="50" charset="-128"/>
              <a:ea typeface="ＭＳ Ｐゴシック" panose="020B0600070205080204" pitchFamily="50" charset="-128"/>
            </a:rPr>
            <a:t>　今後も事務事業の見直し等を更に進め、経常的歳入の確保と公債費等の縮減に努めます。</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C08AC4C-B478-4AA0-A429-9C52C1A1B30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D446A10-93DE-45D6-ABED-22BD6FE071F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6BCC265-FEFD-4DDF-B262-1DF1943B121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5BA738A3-AE75-4259-A383-5479D849738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65F6CF-A449-402A-A6A4-D9373A9B6EE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A0B75710-5813-41EA-890C-BF00F5894EF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348F2B13-7193-4DDA-82D3-5B94E65B1BD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C2DCEEF7-B983-408E-86CC-84FB768673E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E4D660AE-A27A-4589-929E-9896DB93DD2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5300B5C6-CAC9-400E-8FEE-CCE544B87A0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C22B7581-9449-484B-B063-3FC904111E2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5A009069-A1E4-4A60-811D-7FB4ABFAD93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11591B5-58E0-4467-A008-4EABDCC44A6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13A89E15-209A-4CEF-80D1-5AED24F494F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3328EA6-A598-41FD-979E-7661533B5C6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732C24E-C5BC-4683-912D-870C7F834D3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A0FC24F-ADD1-4D80-944F-7E34A3B8434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9" name="直線コネクタ 138">
          <a:extLst>
            <a:ext uri="{FF2B5EF4-FFF2-40B4-BE49-F238E27FC236}">
              <a16:creationId xmlns:a16="http://schemas.microsoft.com/office/drawing/2014/main" id="{8FA46A6C-7F55-488D-951F-3E977134C7BD}"/>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0" name="債務償還比率最小値テキスト">
          <a:extLst>
            <a:ext uri="{FF2B5EF4-FFF2-40B4-BE49-F238E27FC236}">
              <a16:creationId xmlns:a16="http://schemas.microsoft.com/office/drawing/2014/main" id="{E7B5EB69-BEA1-4319-AFE6-47188F299F54}"/>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1" name="直線コネクタ 140">
          <a:extLst>
            <a:ext uri="{FF2B5EF4-FFF2-40B4-BE49-F238E27FC236}">
              <a16:creationId xmlns:a16="http://schemas.microsoft.com/office/drawing/2014/main" id="{CF595627-BDAE-41B1-9CB8-3E5EE2982D64}"/>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570D08BA-5328-4363-BE5C-AB5C4B469ED4}"/>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536485FA-97E2-48A4-94CC-4BFC745855B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4" name="債務償還比率平均値テキスト">
          <a:extLst>
            <a:ext uri="{FF2B5EF4-FFF2-40B4-BE49-F238E27FC236}">
              <a16:creationId xmlns:a16="http://schemas.microsoft.com/office/drawing/2014/main" id="{C006E22D-0459-4E41-86FC-CA3A97254749}"/>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5" name="フローチャート: 判断 144">
          <a:extLst>
            <a:ext uri="{FF2B5EF4-FFF2-40B4-BE49-F238E27FC236}">
              <a16:creationId xmlns:a16="http://schemas.microsoft.com/office/drawing/2014/main" id="{DC1B8444-5402-424F-A3E8-E6EF9FF48981}"/>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6" name="フローチャート: 判断 145">
          <a:extLst>
            <a:ext uri="{FF2B5EF4-FFF2-40B4-BE49-F238E27FC236}">
              <a16:creationId xmlns:a16="http://schemas.microsoft.com/office/drawing/2014/main" id="{CD16F872-C572-4599-B1E6-F91AD4AA443C}"/>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7" name="フローチャート: 判断 146">
          <a:extLst>
            <a:ext uri="{FF2B5EF4-FFF2-40B4-BE49-F238E27FC236}">
              <a16:creationId xmlns:a16="http://schemas.microsoft.com/office/drawing/2014/main" id="{664C4CCE-CA4D-4BC2-AE02-18575ABE3E43}"/>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8" name="フローチャート: 判断 147">
          <a:extLst>
            <a:ext uri="{FF2B5EF4-FFF2-40B4-BE49-F238E27FC236}">
              <a16:creationId xmlns:a16="http://schemas.microsoft.com/office/drawing/2014/main" id="{D894844E-1FD1-4460-9B8F-FDF92A07CBAB}"/>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9" name="フローチャート: 判断 148">
          <a:extLst>
            <a:ext uri="{FF2B5EF4-FFF2-40B4-BE49-F238E27FC236}">
              <a16:creationId xmlns:a16="http://schemas.microsoft.com/office/drawing/2014/main" id="{C19CFC52-5A2B-4755-BC25-AA07B9F0D568}"/>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94C397A-182B-4531-8019-26FEECC30D2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44BC6CD-CFD3-400A-B28F-7F521F13891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19318DF-330E-4F40-92FE-2EB2B9A1FEB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069E25E-AA11-47F0-84F0-2216160128A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EB92923-7D24-4257-A3F5-D2D7A911A51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65677</xdr:rowOff>
    </xdr:from>
    <xdr:to>
      <xdr:col>76</xdr:col>
      <xdr:colOff>73025</xdr:colOff>
      <xdr:row>28</xdr:row>
      <xdr:rowOff>167277</xdr:rowOff>
    </xdr:to>
    <xdr:sp macro="" textlink="">
      <xdr:nvSpPr>
        <xdr:cNvPr id="155" name="楕円 154">
          <a:extLst>
            <a:ext uri="{FF2B5EF4-FFF2-40B4-BE49-F238E27FC236}">
              <a16:creationId xmlns:a16="http://schemas.microsoft.com/office/drawing/2014/main" id="{E62BE782-FE73-4F73-A0F0-B734EC5BD666}"/>
            </a:ext>
          </a:extLst>
        </xdr:cNvPr>
        <xdr:cNvSpPr/>
      </xdr:nvSpPr>
      <xdr:spPr>
        <a:xfrm>
          <a:off x="14744700" y="563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88554</xdr:rowOff>
    </xdr:from>
    <xdr:ext cx="469744" cy="259045"/>
    <xdr:sp macro="" textlink="">
      <xdr:nvSpPr>
        <xdr:cNvPr id="156" name="債務償還比率該当値テキスト">
          <a:extLst>
            <a:ext uri="{FF2B5EF4-FFF2-40B4-BE49-F238E27FC236}">
              <a16:creationId xmlns:a16="http://schemas.microsoft.com/office/drawing/2014/main" id="{3EF2CB72-5BCA-445C-872C-EFB427BD3E91}"/>
            </a:ext>
          </a:extLst>
        </xdr:cNvPr>
        <xdr:cNvSpPr txBox="1"/>
      </xdr:nvSpPr>
      <xdr:spPr>
        <a:xfrm>
          <a:off x="14846300" y="548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82024</xdr:rowOff>
    </xdr:from>
    <xdr:to>
      <xdr:col>72</xdr:col>
      <xdr:colOff>123825</xdr:colOff>
      <xdr:row>29</xdr:row>
      <xdr:rowOff>12174</xdr:rowOff>
    </xdr:to>
    <xdr:sp macro="" textlink="">
      <xdr:nvSpPr>
        <xdr:cNvPr id="157" name="楕円 156">
          <a:extLst>
            <a:ext uri="{FF2B5EF4-FFF2-40B4-BE49-F238E27FC236}">
              <a16:creationId xmlns:a16="http://schemas.microsoft.com/office/drawing/2014/main" id="{58629F04-F1C6-4776-A7D7-55572C8A1988}"/>
            </a:ext>
          </a:extLst>
        </xdr:cNvPr>
        <xdr:cNvSpPr/>
      </xdr:nvSpPr>
      <xdr:spPr>
        <a:xfrm>
          <a:off x="14033500" y="565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116477</xdr:rowOff>
    </xdr:from>
    <xdr:to>
      <xdr:col>76</xdr:col>
      <xdr:colOff>22225</xdr:colOff>
      <xdr:row>28</xdr:row>
      <xdr:rowOff>132824</xdr:rowOff>
    </xdr:to>
    <xdr:cxnSp macro="">
      <xdr:nvCxnSpPr>
        <xdr:cNvPr id="158" name="直線コネクタ 157">
          <a:extLst>
            <a:ext uri="{FF2B5EF4-FFF2-40B4-BE49-F238E27FC236}">
              <a16:creationId xmlns:a16="http://schemas.microsoft.com/office/drawing/2014/main" id="{E62A722D-1AA3-438B-AB44-84B89DF21069}"/>
            </a:ext>
          </a:extLst>
        </xdr:cNvPr>
        <xdr:cNvCxnSpPr/>
      </xdr:nvCxnSpPr>
      <xdr:spPr>
        <a:xfrm flipV="1">
          <a:off x="14084300" y="5688602"/>
          <a:ext cx="711200" cy="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102380</xdr:rowOff>
    </xdr:from>
    <xdr:to>
      <xdr:col>68</xdr:col>
      <xdr:colOff>123825</xdr:colOff>
      <xdr:row>29</xdr:row>
      <xdr:rowOff>32530</xdr:rowOff>
    </xdr:to>
    <xdr:sp macro="" textlink="">
      <xdr:nvSpPr>
        <xdr:cNvPr id="159" name="楕円 158">
          <a:extLst>
            <a:ext uri="{FF2B5EF4-FFF2-40B4-BE49-F238E27FC236}">
              <a16:creationId xmlns:a16="http://schemas.microsoft.com/office/drawing/2014/main" id="{80D7F0EE-408E-48D7-90E3-425A1F16C566}"/>
            </a:ext>
          </a:extLst>
        </xdr:cNvPr>
        <xdr:cNvSpPr/>
      </xdr:nvSpPr>
      <xdr:spPr>
        <a:xfrm>
          <a:off x="13271500" y="567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132824</xdr:rowOff>
    </xdr:from>
    <xdr:to>
      <xdr:col>72</xdr:col>
      <xdr:colOff>73025</xdr:colOff>
      <xdr:row>28</xdr:row>
      <xdr:rowOff>153180</xdr:rowOff>
    </xdr:to>
    <xdr:cxnSp macro="">
      <xdr:nvCxnSpPr>
        <xdr:cNvPr id="160" name="直線コネクタ 159">
          <a:extLst>
            <a:ext uri="{FF2B5EF4-FFF2-40B4-BE49-F238E27FC236}">
              <a16:creationId xmlns:a16="http://schemas.microsoft.com/office/drawing/2014/main" id="{5206975F-48AD-47E3-9F77-232ACB2E63E0}"/>
            </a:ext>
          </a:extLst>
        </xdr:cNvPr>
        <xdr:cNvCxnSpPr/>
      </xdr:nvCxnSpPr>
      <xdr:spPr>
        <a:xfrm flipV="1">
          <a:off x="13322300" y="5704949"/>
          <a:ext cx="762000" cy="2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142167</xdr:rowOff>
    </xdr:from>
    <xdr:to>
      <xdr:col>64</xdr:col>
      <xdr:colOff>123825</xdr:colOff>
      <xdr:row>29</xdr:row>
      <xdr:rowOff>72317</xdr:rowOff>
    </xdr:to>
    <xdr:sp macro="" textlink="">
      <xdr:nvSpPr>
        <xdr:cNvPr id="161" name="楕円 160">
          <a:extLst>
            <a:ext uri="{FF2B5EF4-FFF2-40B4-BE49-F238E27FC236}">
              <a16:creationId xmlns:a16="http://schemas.microsoft.com/office/drawing/2014/main" id="{CE4D5523-8FA3-4668-A035-33E097C684A8}"/>
            </a:ext>
          </a:extLst>
        </xdr:cNvPr>
        <xdr:cNvSpPr/>
      </xdr:nvSpPr>
      <xdr:spPr>
        <a:xfrm>
          <a:off x="12509500" y="571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153180</xdr:rowOff>
    </xdr:from>
    <xdr:to>
      <xdr:col>68</xdr:col>
      <xdr:colOff>73025</xdr:colOff>
      <xdr:row>29</xdr:row>
      <xdr:rowOff>21517</xdr:rowOff>
    </xdr:to>
    <xdr:cxnSp macro="">
      <xdr:nvCxnSpPr>
        <xdr:cNvPr id="162" name="直線コネクタ 161">
          <a:extLst>
            <a:ext uri="{FF2B5EF4-FFF2-40B4-BE49-F238E27FC236}">
              <a16:creationId xmlns:a16="http://schemas.microsoft.com/office/drawing/2014/main" id="{A0320B1C-CDD4-4177-BE36-D74C135FEB15}"/>
            </a:ext>
          </a:extLst>
        </xdr:cNvPr>
        <xdr:cNvCxnSpPr/>
      </xdr:nvCxnSpPr>
      <xdr:spPr>
        <a:xfrm flipV="1">
          <a:off x="12560300" y="5725305"/>
          <a:ext cx="762000" cy="3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76663</xdr:rowOff>
    </xdr:from>
    <xdr:to>
      <xdr:col>60</xdr:col>
      <xdr:colOff>123825</xdr:colOff>
      <xdr:row>30</xdr:row>
      <xdr:rowOff>6813</xdr:rowOff>
    </xdr:to>
    <xdr:sp macro="" textlink="">
      <xdr:nvSpPr>
        <xdr:cNvPr id="163" name="楕円 162">
          <a:extLst>
            <a:ext uri="{FF2B5EF4-FFF2-40B4-BE49-F238E27FC236}">
              <a16:creationId xmlns:a16="http://schemas.microsoft.com/office/drawing/2014/main" id="{2FEDDD8A-A5D2-4FD8-B549-B33BEDE7F434}"/>
            </a:ext>
          </a:extLst>
        </xdr:cNvPr>
        <xdr:cNvSpPr/>
      </xdr:nvSpPr>
      <xdr:spPr>
        <a:xfrm>
          <a:off x="11747500" y="582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21517</xdr:rowOff>
    </xdr:from>
    <xdr:to>
      <xdr:col>64</xdr:col>
      <xdr:colOff>73025</xdr:colOff>
      <xdr:row>29</xdr:row>
      <xdr:rowOff>127463</xdr:rowOff>
    </xdr:to>
    <xdr:cxnSp macro="">
      <xdr:nvCxnSpPr>
        <xdr:cNvPr id="164" name="直線コネクタ 163">
          <a:extLst>
            <a:ext uri="{FF2B5EF4-FFF2-40B4-BE49-F238E27FC236}">
              <a16:creationId xmlns:a16="http://schemas.microsoft.com/office/drawing/2014/main" id="{ED5952DD-8FF4-464D-9627-85132938275F}"/>
            </a:ext>
          </a:extLst>
        </xdr:cNvPr>
        <xdr:cNvCxnSpPr/>
      </xdr:nvCxnSpPr>
      <xdr:spPr>
        <a:xfrm flipV="1">
          <a:off x="11798300" y="5765092"/>
          <a:ext cx="762000" cy="10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5" name="n_1aveValue債務償還比率">
          <a:extLst>
            <a:ext uri="{FF2B5EF4-FFF2-40B4-BE49-F238E27FC236}">
              <a16:creationId xmlns:a16="http://schemas.microsoft.com/office/drawing/2014/main" id="{60FE3975-3E04-41E1-A5CA-223352A0BFFA}"/>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6" name="n_2aveValue債務償還比率">
          <a:extLst>
            <a:ext uri="{FF2B5EF4-FFF2-40B4-BE49-F238E27FC236}">
              <a16:creationId xmlns:a16="http://schemas.microsoft.com/office/drawing/2014/main" id="{6A169A85-E459-41D6-B475-3704C5A09082}"/>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7" name="n_3aveValue債務償還比率">
          <a:extLst>
            <a:ext uri="{FF2B5EF4-FFF2-40B4-BE49-F238E27FC236}">
              <a16:creationId xmlns:a16="http://schemas.microsoft.com/office/drawing/2014/main" id="{78B75DA2-1CFB-4247-AF64-AAAEB3FC8BC1}"/>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8" name="n_4aveValue債務償還比率">
          <a:extLst>
            <a:ext uri="{FF2B5EF4-FFF2-40B4-BE49-F238E27FC236}">
              <a16:creationId xmlns:a16="http://schemas.microsoft.com/office/drawing/2014/main" id="{AEDDE409-10BB-41B7-A912-B99ED3E668CC}"/>
            </a:ext>
          </a:extLst>
        </xdr:cNvPr>
        <xdr:cNvSpPr txBox="1"/>
      </xdr:nvSpPr>
      <xdr:spPr>
        <a:xfrm>
          <a:off x="11563427" y="592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28701</xdr:rowOff>
    </xdr:from>
    <xdr:ext cx="469744" cy="259045"/>
    <xdr:sp macro="" textlink="">
      <xdr:nvSpPr>
        <xdr:cNvPr id="169" name="n_1mainValue債務償還比率">
          <a:extLst>
            <a:ext uri="{FF2B5EF4-FFF2-40B4-BE49-F238E27FC236}">
              <a16:creationId xmlns:a16="http://schemas.microsoft.com/office/drawing/2014/main" id="{06753EC9-1F33-4FCF-A4D5-09136CF52529}"/>
            </a:ext>
          </a:extLst>
        </xdr:cNvPr>
        <xdr:cNvSpPr txBox="1"/>
      </xdr:nvSpPr>
      <xdr:spPr>
        <a:xfrm>
          <a:off x="13836727" y="542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49057</xdr:rowOff>
    </xdr:from>
    <xdr:ext cx="469744" cy="259045"/>
    <xdr:sp macro="" textlink="">
      <xdr:nvSpPr>
        <xdr:cNvPr id="170" name="n_2mainValue債務償還比率">
          <a:extLst>
            <a:ext uri="{FF2B5EF4-FFF2-40B4-BE49-F238E27FC236}">
              <a16:creationId xmlns:a16="http://schemas.microsoft.com/office/drawing/2014/main" id="{B0D9CAAC-6A32-41FC-9A97-842C151D9049}"/>
            </a:ext>
          </a:extLst>
        </xdr:cNvPr>
        <xdr:cNvSpPr txBox="1"/>
      </xdr:nvSpPr>
      <xdr:spPr>
        <a:xfrm>
          <a:off x="13087427" y="544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63444</xdr:rowOff>
    </xdr:from>
    <xdr:ext cx="469744" cy="259045"/>
    <xdr:sp macro="" textlink="">
      <xdr:nvSpPr>
        <xdr:cNvPr id="171" name="n_3mainValue債務償還比率">
          <a:extLst>
            <a:ext uri="{FF2B5EF4-FFF2-40B4-BE49-F238E27FC236}">
              <a16:creationId xmlns:a16="http://schemas.microsoft.com/office/drawing/2014/main" id="{21D4E4DF-3716-4A84-B9FF-4BC338FBBF00}"/>
            </a:ext>
          </a:extLst>
        </xdr:cNvPr>
        <xdr:cNvSpPr txBox="1"/>
      </xdr:nvSpPr>
      <xdr:spPr>
        <a:xfrm>
          <a:off x="12325427" y="580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23340</xdr:rowOff>
    </xdr:from>
    <xdr:ext cx="469744" cy="259045"/>
    <xdr:sp macro="" textlink="">
      <xdr:nvSpPr>
        <xdr:cNvPr id="172" name="n_4mainValue債務償還比率">
          <a:extLst>
            <a:ext uri="{FF2B5EF4-FFF2-40B4-BE49-F238E27FC236}">
              <a16:creationId xmlns:a16="http://schemas.microsoft.com/office/drawing/2014/main" id="{80DF9051-2669-4720-A160-CCFF7148FAB2}"/>
            </a:ext>
          </a:extLst>
        </xdr:cNvPr>
        <xdr:cNvSpPr txBox="1"/>
      </xdr:nvSpPr>
      <xdr:spPr>
        <a:xfrm>
          <a:off x="11563427" y="559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4F1A0A2D-2E87-4834-A462-4F031CE145B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9B1698E0-2905-4ED7-8F6F-40D71100D7E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30CAE7BC-31AA-438E-B200-C2580966341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F887F7C8-34BC-4190-8424-BD8D5EE46C4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4DE592D4-C51E-48B9-A69F-8FD629549B4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4450449-9B9D-459A-823E-3A2DB84D136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35B496-43A0-44D1-BFDC-D83C7FF45B4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6A4227-F107-4990-91AA-428D2ADA92D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48D503-A304-4598-AF01-7E70E1A08C3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DB4049-9E03-492D-AACE-2B18833618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CE93EB-ACFB-49AE-A6AB-2E094C21BB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0B91EB-A601-44E6-A47C-A794F22AF9F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13C609-6ED5-49CF-8746-480845D4BD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677838-2CAC-4C33-BE20-8904DCD3C30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714A06-4840-4D5F-8DBD-38277E335E5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9511DA-3D61-4A56-947B-5ECF53C013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5,945
5,867
472.65
7,580,269
7,438,699
82,786
4,161,474
6,085,897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945EE89-D62A-4D7A-AFED-D9CDD1DE06B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78B9E6-FCE2-48F4-9756-598722E8FE3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5D9DEF-F0E8-4F80-A2E5-EE75165969F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17EC00-C91A-4FA9-8A89-67DE0BC4270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DF74E0-7696-457C-9F14-2F46406E10E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D6ECEE4-1349-4D1A-97D8-986B34B48DC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964F4B-A567-4700-A0BC-A79E373575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2D5AB43-26FA-40B1-9FD4-0BE2ABAE0DA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85517B-2E00-4FBE-864F-434D0C0AD60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C45CEAB-2413-4E5C-979C-0542DADB95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D6E1105-E743-4864-A330-1743D57EEA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DC8128-4B70-4566-B842-B9D3C731948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C973ED-8592-4FF4-8648-417EB8C4ADC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BE7C80-69E2-4669-9137-9F3141100B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BDD199-AF43-4F14-B98C-3F2C60192C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564B80-9492-4BCA-B12C-225853CCABC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CFE875-6D60-495C-BEF8-8953B20DEBF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D92308-6DAB-4987-BE23-DEC60BE21C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362A78-CD82-49D1-A13D-E694CC0B583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3085BB4-2743-4F0B-83F2-81452F0E619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4EA8E1-89F3-40C9-8976-2342885C99D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7DB9B5-EDD8-4527-B35D-D4DA7CBC152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90B18F0-4B87-43B0-B981-EA578A6001C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08109F-2282-4C0F-BD78-7C4F8D4523E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1CC666D-D656-41B9-AF70-2A3C318125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953568A-E478-4EC3-B25B-7538F489305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FD50CE-5877-4B9A-8225-D1E45B3605C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523F48-9EA6-41F2-B376-9B05C00B33D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CE7E0C-E3F7-4595-AA57-CD7B3EF474D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0C7BC9-888B-46C6-B3C7-26C90CC6B5A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14A81E-2304-4F4F-A113-235E036D2DC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89AFFE2-9FDE-46BE-B373-680FF97191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D556CE3-E316-4132-BB96-6CE047C35C2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93319EE-818D-4382-B87E-8678D02356B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7AC8C96-AF10-4BD4-9BD5-862C240DF0D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C1C8948-8B2A-4536-8F34-23D7518AEB3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13BE077-C3E9-404D-9927-CB250067DAA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2436791-E172-4F3F-B56E-F5B25E1A0F9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AE67F44-A4CC-4572-8DDA-010269E4011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C9E9CBB-E3DE-4B3C-97A5-12142773D0C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8417699-1BF4-4200-986F-7FD93830885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DD48459-0C0C-46D4-822E-3C5309F34A0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DB27ECE-272A-422E-BFE1-7DA5DF2B53E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62BF05F-8DF2-49C0-A603-6EE17255523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03EDE08-1CCE-4600-98E5-3978E6F3617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344257A-6496-465A-93D7-AE487439A4D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167640</xdr:rowOff>
    </xdr:from>
    <xdr:to>
      <xdr:col>24</xdr:col>
      <xdr:colOff>62865</xdr:colOff>
      <xdr:row>42</xdr:row>
      <xdr:rowOff>10885</xdr:rowOff>
    </xdr:to>
    <xdr:cxnSp macro="">
      <xdr:nvCxnSpPr>
        <xdr:cNvPr id="58" name="直線コネクタ 57">
          <a:extLst>
            <a:ext uri="{FF2B5EF4-FFF2-40B4-BE49-F238E27FC236}">
              <a16:creationId xmlns:a16="http://schemas.microsoft.com/office/drawing/2014/main" id="{B81052AD-583A-4861-B92F-51B16E1E9A7F}"/>
            </a:ext>
          </a:extLst>
        </xdr:cNvPr>
        <xdr:cNvCxnSpPr/>
      </xdr:nvCxnSpPr>
      <xdr:spPr>
        <a:xfrm flipV="1">
          <a:off x="4634865" y="5996940"/>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14712</xdr:rowOff>
    </xdr:from>
    <xdr:ext cx="405111" cy="259045"/>
    <xdr:sp macro="" textlink="">
      <xdr:nvSpPr>
        <xdr:cNvPr id="59" name="【道路】&#10;有形固定資産減価償却率最小値テキスト">
          <a:extLst>
            <a:ext uri="{FF2B5EF4-FFF2-40B4-BE49-F238E27FC236}">
              <a16:creationId xmlns:a16="http://schemas.microsoft.com/office/drawing/2014/main" id="{5B15D0A8-3EB9-43C4-B9BD-FB167E83155B}"/>
            </a:ext>
          </a:extLst>
        </xdr:cNvPr>
        <xdr:cNvSpPr txBox="1"/>
      </xdr:nvSpPr>
      <xdr:spPr>
        <a:xfrm>
          <a:off x="4673600" y="721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10885</xdr:rowOff>
    </xdr:from>
    <xdr:to>
      <xdr:col>24</xdr:col>
      <xdr:colOff>152400</xdr:colOff>
      <xdr:row>42</xdr:row>
      <xdr:rowOff>10885</xdr:rowOff>
    </xdr:to>
    <xdr:cxnSp macro="">
      <xdr:nvCxnSpPr>
        <xdr:cNvPr id="60" name="直線コネクタ 59">
          <a:extLst>
            <a:ext uri="{FF2B5EF4-FFF2-40B4-BE49-F238E27FC236}">
              <a16:creationId xmlns:a16="http://schemas.microsoft.com/office/drawing/2014/main" id="{55F2503C-F21E-44E5-A78E-C9CCC85FD2D7}"/>
            </a:ext>
          </a:extLst>
        </xdr:cNvPr>
        <xdr:cNvCxnSpPr/>
      </xdr:nvCxnSpPr>
      <xdr:spPr>
        <a:xfrm>
          <a:off x="4546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114317</xdr:rowOff>
    </xdr:from>
    <xdr:ext cx="405111" cy="259045"/>
    <xdr:sp macro="" textlink="">
      <xdr:nvSpPr>
        <xdr:cNvPr id="61" name="【道路】&#10;有形固定資産減価償却率最大値テキスト">
          <a:extLst>
            <a:ext uri="{FF2B5EF4-FFF2-40B4-BE49-F238E27FC236}">
              <a16:creationId xmlns:a16="http://schemas.microsoft.com/office/drawing/2014/main" id="{2380FEFF-460D-47ED-AD73-842656B438FB}"/>
            </a:ext>
          </a:extLst>
        </xdr:cNvPr>
        <xdr:cNvSpPr txBox="1"/>
      </xdr:nvSpPr>
      <xdr:spPr>
        <a:xfrm>
          <a:off x="4673600" y="577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167640</xdr:rowOff>
    </xdr:from>
    <xdr:to>
      <xdr:col>24</xdr:col>
      <xdr:colOff>152400</xdr:colOff>
      <xdr:row>34</xdr:row>
      <xdr:rowOff>167640</xdr:rowOff>
    </xdr:to>
    <xdr:cxnSp macro="">
      <xdr:nvCxnSpPr>
        <xdr:cNvPr id="62" name="直線コネクタ 61">
          <a:extLst>
            <a:ext uri="{FF2B5EF4-FFF2-40B4-BE49-F238E27FC236}">
              <a16:creationId xmlns:a16="http://schemas.microsoft.com/office/drawing/2014/main" id="{849F3E9E-32D3-48C1-AB4C-C938B0C7829C}"/>
            </a:ext>
          </a:extLst>
        </xdr:cNvPr>
        <xdr:cNvCxnSpPr/>
      </xdr:nvCxnSpPr>
      <xdr:spPr>
        <a:xfrm>
          <a:off x="4546600" y="599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93634</xdr:rowOff>
    </xdr:from>
    <xdr:ext cx="405111" cy="259045"/>
    <xdr:sp macro="" textlink="">
      <xdr:nvSpPr>
        <xdr:cNvPr id="63" name="【道路】&#10;有形固定資産減価償却率平均値テキスト">
          <a:extLst>
            <a:ext uri="{FF2B5EF4-FFF2-40B4-BE49-F238E27FC236}">
              <a16:creationId xmlns:a16="http://schemas.microsoft.com/office/drawing/2014/main" id="{413C4A23-2627-4EF8-8092-47BA44755347}"/>
            </a:ext>
          </a:extLst>
        </xdr:cNvPr>
        <xdr:cNvSpPr txBox="1"/>
      </xdr:nvSpPr>
      <xdr:spPr>
        <a:xfrm>
          <a:off x="4673600" y="67801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115207</xdr:rowOff>
    </xdr:from>
    <xdr:to>
      <xdr:col>24</xdr:col>
      <xdr:colOff>114300</xdr:colOff>
      <xdr:row>40</xdr:row>
      <xdr:rowOff>45357</xdr:rowOff>
    </xdr:to>
    <xdr:sp macro="" textlink="">
      <xdr:nvSpPr>
        <xdr:cNvPr id="64" name="フローチャート: 判断 63">
          <a:extLst>
            <a:ext uri="{FF2B5EF4-FFF2-40B4-BE49-F238E27FC236}">
              <a16:creationId xmlns:a16="http://schemas.microsoft.com/office/drawing/2014/main" id="{FED7BFF1-25C8-4AC6-9A3F-CB737E5C81BD}"/>
            </a:ext>
          </a:extLst>
        </xdr:cNvPr>
        <xdr:cNvSpPr/>
      </xdr:nvSpPr>
      <xdr:spPr>
        <a:xfrm>
          <a:off x="4584700" y="680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89081</xdr:rowOff>
    </xdr:from>
    <xdr:to>
      <xdr:col>20</xdr:col>
      <xdr:colOff>38100</xdr:colOff>
      <xdr:row>40</xdr:row>
      <xdr:rowOff>19231</xdr:rowOff>
    </xdr:to>
    <xdr:sp macro="" textlink="">
      <xdr:nvSpPr>
        <xdr:cNvPr id="65" name="フローチャート: 判断 64">
          <a:extLst>
            <a:ext uri="{FF2B5EF4-FFF2-40B4-BE49-F238E27FC236}">
              <a16:creationId xmlns:a16="http://schemas.microsoft.com/office/drawing/2014/main" id="{F8690BDE-EB47-411E-81C5-754519420C21}"/>
            </a:ext>
          </a:extLst>
        </xdr:cNvPr>
        <xdr:cNvSpPr/>
      </xdr:nvSpPr>
      <xdr:spPr>
        <a:xfrm>
          <a:off x="37465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76019</xdr:rowOff>
    </xdr:from>
    <xdr:to>
      <xdr:col>15</xdr:col>
      <xdr:colOff>101600</xdr:colOff>
      <xdr:row>40</xdr:row>
      <xdr:rowOff>6169</xdr:rowOff>
    </xdr:to>
    <xdr:sp macro="" textlink="">
      <xdr:nvSpPr>
        <xdr:cNvPr id="66" name="フローチャート: 判断 65">
          <a:extLst>
            <a:ext uri="{FF2B5EF4-FFF2-40B4-BE49-F238E27FC236}">
              <a16:creationId xmlns:a16="http://schemas.microsoft.com/office/drawing/2014/main" id="{EC60DD3E-1BF3-4F48-B0D3-20825F073C6F}"/>
            </a:ext>
          </a:extLst>
        </xdr:cNvPr>
        <xdr:cNvSpPr/>
      </xdr:nvSpPr>
      <xdr:spPr>
        <a:xfrm>
          <a:off x="2857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43362</xdr:rowOff>
    </xdr:from>
    <xdr:to>
      <xdr:col>10</xdr:col>
      <xdr:colOff>165100</xdr:colOff>
      <xdr:row>39</xdr:row>
      <xdr:rowOff>144962</xdr:rowOff>
    </xdr:to>
    <xdr:sp macro="" textlink="">
      <xdr:nvSpPr>
        <xdr:cNvPr id="67" name="フローチャート: 判断 66">
          <a:extLst>
            <a:ext uri="{FF2B5EF4-FFF2-40B4-BE49-F238E27FC236}">
              <a16:creationId xmlns:a16="http://schemas.microsoft.com/office/drawing/2014/main" id="{6624AA3A-F23A-4EF8-8C77-977DB22219FD}"/>
            </a:ext>
          </a:extLst>
        </xdr:cNvPr>
        <xdr:cNvSpPr/>
      </xdr:nvSpPr>
      <xdr:spPr>
        <a:xfrm>
          <a:off x="1968500" y="67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12337</xdr:rowOff>
    </xdr:from>
    <xdr:to>
      <xdr:col>6</xdr:col>
      <xdr:colOff>38100</xdr:colOff>
      <xdr:row>39</xdr:row>
      <xdr:rowOff>113937</xdr:rowOff>
    </xdr:to>
    <xdr:sp macro="" textlink="">
      <xdr:nvSpPr>
        <xdr:cNvPr id="68" name="フローチャート: 判断 67">
          <a:extLst>
            <a:ext uri="{FF2B5EF4-FFF2-40B4-BE49-F238E27FC236}">
              <a16:creationId xmlns:a16="http://schemas.microsoft.com/office/drawing/2014/main" id="{9CEA16F2-8ADC-4F5E-8E30-816464713D63}"/>
            </a:ext>
          </a:extLst>
        </xdr:cNvPr>
        <xdr:cNvSpPr/>
      </xdr:nvSpPr>
      <xdr:spPr>
        <a:xfrm>
          <a:off x="1079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5D50188-72E6-4D5D-A23C-C2825705046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E2C305-8CDC-4EBF-ABF3-1C5E9A4EF61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544CBC-936B-4D9C-AA6B-06593FDADB9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67A51C4-5870-45BE-8DB2-36398F79B9A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86C409B-669B-4F68-8214-5D41AD4AA6A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116840</xdr:rowOff>
    </xdr:from>
    <xdr:to>
      <xdr:col>24</xdr:col>
      <xdr:colOff>114300</xdr:colOff>
      <xdr:row>35</xdr:row>
      <xdr:rowOff>46990</xdr:rowOff>
    </xdr:to>
    <xdr:sp macro="" textlink="">
      <xdr:nvSpPr>
        <xdr:cNvPr id="74" name="楕円 73">
          <a:extLst>
            <a:ext uri="{FF2B5EF4-FFF2-40B4-BE49-F238E27FC236}">
              <a16:creationId xmlns:a16="http://schemas.microsoft.com/office/drawing/2014/main" id="{3AE6AB29-BF62-4A46-ADCF-9A2C4B437A0B}"/>
            </a:ext>
          </a:extLst>
        </xdr:cNvPr>
        <xdr:cNvSpPr/>
      </xdr:nvSpPr>
      <xdr:spPr>
        <a:xfrm>
          <a:off x="45847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69867</xdr:rowOff>
    </xdr:from>
    <xdr:ext cx="405111" cy="259045"/>
    <xdr:sp macro="" textlink="">
      <xdr:nvSpPr>
        <xdr:cNvPr id="75" name="【道路】&#10;有形固定資産減価償却率該当値テキスト">
          <a:extLst>
            <a:ext uri="{FF2B5EF4-FFF2-40B4-BE49-F238E27FC236}">
              <a16:creationId xmlns:a16="http://schemas.microsoft.com/office/drawing/2014/main" id="{BA2A7AEF-2CBA-46B7-BB24-A5C1BD27DA0C}"/>
            </a:ext>
          </a:extLst>
        </xdr:cNvPr>
        <xdr:cNvSpPr txBox="1"/>
      </xdr:nvSpPr>
      <xdr:spPr>
        <a:xfrm>
          <a:off x="4673600" y="5899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71120</xdr:rowOff>
    </xdr:from>
    <xdr:to>
      <xdr:col>20</xdr:col>
      <xdr:colOff>38100</xdr:colOff>
      <xdr:row>35</xdr:row>
      <xdr:rowOff>1270</xdr:rowOff>
    </xdr:to>
    <xdr:sp macro="" textlink="">
      <xdr:nvSpPr>
        <xdr:cNvPr id="76" name="楕円 75">
          <a:extLst>
            <a:ext uri="{FF2B5EF4-FFF2-40B4-BE49-F238E27FC236}">
              <a16:creationId xmlns:a16="http://schemas.microsoft.com/office/drawing/2014/main" id="{EB890138-7829-438D-A0A9-2C223ADEB667}"/>
            </a:ext>
          </a:extLst>
        </xdr:cNvPr>
        <xdr:cNvSpPr/>
      </xdr:nvSpPr>
      <xdr:spPr>
        <a:xfrm>
          <a:off x="374650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121920</xdr:rowOff>
    </xdr:from>
    <xdr:to>
      <xdr:col>24</xdr:col>
      <xdr:colOff>63500</xdr:colOff>
      <xdr:row>34</xdr:row>
      <xdr:rowOff>167640</xdr:rowOff>
    </xdr:to>
    <xdr:cxnSp macro="">
      <xdr:nvCxnSpPr>
        <xdr:cNvPr id="77" name="直線コネクタ 76">
          <a:extLst>
            <a:ext uri="{FF2B5EF4-FFF2-40B4-BE49-F238E27FC236}">
              <a16:creationId xmlns:a16="http://schemas.microsoft.com/office/drawing/2014/main" id="{1E6719D5-15C2-4FBE-BDC8-8F0EC22F788A}"/>
            </a:ext>
          </a:extLst>
        </xdr:cNvPr>
        <xdr:cNvCxnSpPr/>
      </xdr:nvCxnSpPr>
      <xdr:spPr>
        <a:xfrm>
          <a:off x="3797300" y="59512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15603</xdr:rowOff>
    </xdr:from>
    <xdr:to>
      <xdr:col>15</xdr:col>
      <xdr:colOff>101600</xdr:colOff>
      <xdr:row>34</xdr:row>
      <xdr:rowOff>117203</xdr:rowOff>
    </xdr:to>
    <xdr:sp macro="" textlink="">
      <xdr:nvSpPr>
        <xdr:cNvPr id="78" name="楕円 77">
          <a:extLst>
            <a:ext uri="{FF2B5EF4-FFF2-40B4-BE49-F238E27FC236}">
              <a16:creationId xmlns:a16="http://schemas.microsoft.com/office/drawing/2014/main" id="{DBBEC57D-003C-4ED5-9636-3F678284CF22}"/>
            </a:ext>
          </a:extLst>
        </xdr:cNvPr>
        <xdr:cNvSpPr/>
      </xdr:nvSpPr>
      <xdr:spPr>
        <a:xfrm>
          <a:off x="2857500" y="584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66403</xdr:rowOff>
    </xdr:from>
    <xdr:to>
      <xdr:col>19</xdr:col>
      <xdr:colOff>177800</xdr:colOff>
      <xdr:row>34</xdr:row>
      <xdr:rowOff>121920</xdr:rowOff>
    </xdr:to>
    <xdr:cxnSp macro="">
      <xdr:nvCxnSpPr>
        <xdr:cNvPr id="79" name="直線コネクタ 78">
          <a:extLst>
            <a:ext uri="{FF2B5EF4-FFF2-40B4-BE49-F238E27FC236}">
              <a16:creationId xmlns:a16="http://schemas.microsoft.com/office/drawing/2014/main" id="{E3EE7B36-820E-486B-8647-B395B8C34B3C}"/>
            </a:ext>
          </a:extLst>
        </xdr:cNvPr>
        <xdr:cNvCxnSpPr/>
      </xdr:nvCxnSpPr>
      <xdr:spPr>
        <a:xfrm>
          <a:off x="2908300" y="589570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138067</xdr:rowOff>
    </xdr:from>
    <xdr:to>
      <xdr:col>10</xdr:col>
      <xdr:colOff>165100</xdr:colOff>
      <xdr:row>34</xdr:row>
      <xdr:rowOff>68217</xdr:rowOff>
    </xdr:to>
    <xdr:sp macro="" textlink="">
      <xdr:nvSpPr>
        <xdr:cNvPr id="80" name="楕円 79">
          <a:extLst>
            <a:ext uri="{FF2B5EF4-FFF2-40B4-BE49-F238E27FC236}">
              <a16:creationId xmlns:a16="http://schemas.microsoft.com/office/drawing/2014/main" id="{FD73CD6A-1E53-4648-AC52-920272A8264B}"/>
            </a:ext>
          </a:extLst>
        </xdr:cNvPr>
        <xdr:cNvSpPr/>
      </xdr:nvSpPr>
      <xdr:spPr>
        <a:xfrm>
          <a:off x="19685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17417</xdr:rowOff>
    </xdr:from>
    <xdr:to>
      <xdr:col>15</xdr:col>
      <xdr:colOff>50800</xdr:colOff>
      <xdr:row>34</xdr:row>
      <xdr:rowOff>66403</xdr:rowOff>
    </xdr:to>
    <xdr:cxnSp macro="">
      <xdr:nvCxnSpPr>
        <xdr:cNvPr id="81" name="直線コネクタ 80">
          <a:extLst>
            <a:ext uri="{FF2B5EF4-FFF2-40B4-BE49-F238E27FC236}">
              <a16:creationId xmlns:a16="http://schemas.microsoft.com/office/drawing/2014/main" id="{773C939B-4617-48EF-AA04-A106B2213B17}"/>
            </a:ext>
          </a:extLst>
        </xdr:cNvPr>
        <xdr:cNvCxnSpPr/>
      </xdr:nvCxnSpPr>
      <xdr:spPr>
        <a:xfrm>
          <a:off x="2019300" y="584671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108676</xdr:rowOff>
    </xdr:from>
    <xdr:to>
      <xdr:col>6</xdr:col>
      <xdr:colOff>38100</xdr:colOff>
      <xdr:row>34</xdr:row>
      <xdr:rowOff>38826</xdr:rowOff>
    </xdr:to>
    <xdr:sp macro="" textlink="">
      <xdr:nvSpPr>
        <xdr:cNvPr id="82" name="楕円 81">
          <a:extLst>
            <a:ext uri="{FF2B5EF4-FFF2-40B4-BE49-F238E27FC236}">
              <a16:creationId xmlns:a16="http://schemas.microsoft.com/office/drawing/2014/main" id="{963EFD86-7179-4D1B-9EAB-9655B83D252B}"/>
            </a:ext>
          </a:extLst>
        </xdr:cNvPr>
        <xdr:cNvSpPr/>
      </xdr:nvSpPr>
      <xdr:spPr>
        <a:xfrm>
          <a:off x="1079500" y="576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159476</xdr:rowOff>
    </xdr:from>
    <xdr:to>
      <xdr:col>10</xdr:col>
      <xdr:colOff>114300</xdr:colOff>
      <xdr:row>34</xdr:row>
      <xdr:rowOff>17417</xdr:rowOff>
    </xdr:to>
    <xdr:cxnSp macro="">
      <xdr:nvCxnSpPr>
        <xdr:cNvPr id="83" name="直線コネクタ 82">
          <a:extLst>
            <a:ext uri="{FF2B5EF4-FFF2-40B4-BE49-F238E27FC236}">
              <a16:creationId xmlns:a16="http://schemas.microsoft.com/office/drawing/2014/main" id="{1368121B-98E1-42DD-8619-EB5A24A39D1E}"/>
            </a:ext>
          </a:extLst>
        </xdr:cNvPr>
        <xdr:cNvCxnSpPr/>
      </xdr:nvCxnSpPr>
      <xdr:spPr>
        <a:xfrm>
          <a:off x="1130300" y="58173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10358</xdr:rowOff>
    </xdr:from>
    <xdr:ext cx="405111" cy="259045"/>
    <xdr:sp macro="" textlink="">
      <xdr:nvSpPr>
        <xdr:cNvPr id="84" name="n_1aveValue【道路】&#10;有形固定資産減価償却率">
          <a:extLst>
            <a:ext uri="{FF2B5EF4-FFF2-40B4-BE49-F238E27FC236}">
              <a16:creationId xmlns:a16="http://schemas.microsoft.com/office/drawing/2014/main" id="{02FA1355-FB36-48F7-9E18-69189056B469}"/>
            </a:ext>
          </a:extLst>
        </xdr:cNvPr>
        <xdr:cNvSpPr txBox="1"/>
      </xdr:nvSpPr>
      <xdr:spPr>
        <a:xfrm>
          <a:off x="35820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168746</xdr:rowOff>
    </xdr:from>
    <xdr:ext cx="405111" cy="259045"/>
    <xdr:sp macro="" textlink="">
      <xdr:nvSpPr>
        <xdr:cNvPr id="85" name="n_2aveValue【道路】&#10;有形固定資産減価償却率">
          <a:extLst>
            <a:ext uri="{FF2B5EF4-FFF2-40B4-BE49-F238E27FC236}">
              <a16:creationId xmlns:a16="http://schemas.microsoft.com/office/drawing/2014/main" id="{E4D65A32-2C91-4CC4-A980-D00867AC65D7}"/>
            </a:ext>
          </a:extLst>
        </xdr:cNvPr>
        <xdr:cNvSpPr txBox="1"/>
      </xdr:nvSpPr>
      <xdr:spPr>
        <a:xfrm>
          <a:off x="2705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136089</xdr:rowOff>
    </xdr:from>
    <xdr:ext cx="405111" cy="259045"/>
    <xdr:sp macro="" textlink="">
      <xdr:nvSpPr>
        <xdr:cNvPr id="86" name="n_3aveValue【道路】&#10;有形固定資産減価償却率">
          <a:extLst>
            <a:ext uri="{FF2B5EF4-FFF2-40B4-BE49-F238E27FC236}">
              <a16:creationId xmlns:a16="http://schemas.microsoft.com/office/drawing/2014/main" id="{92604293-EE02-4490-84E5-2285EED9E663}"/>
            </a:ext>
          </a:extLst>
        </xdr:cNvPr>
        <xdr:cNvSpPr txBox="1"/>
      </xdr:nvSpPr>
      <xdr:spPr>
        <a:xfrm>
          <a:off x="1816744" y="68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105064</xdr:rowOff>
    </xdr:from>
    <xdr:ext cx="405111" cy="259045"/>
    <xdr:sp macro="" textlink="">
      <xdr:nvSpPr>
        <xdr:cNvPr id="87" name="n_4aveValue【道路】&#10;有形固定資産減価償却率">
          <a:extLst>
            <a:ext uri="{FF2B5EF4-FFF2-40B4-BE49-F238E27FC236}">
              <a16:creationId xmlns:a16="http://schemas.microsoft.com/office/drawing/2014/main" id="{4FA0788C-8B84-4D50-AC66-5314B75FEF56}"/>
            </a:ext>
          </a:extLst>
        </xdr:cNvPr>
        <xdr:cNvSpPr txBox="1"/>
      </xdr:nvSpPr>
      <xdr:spPr>
        <a:xfrm>
          <a:off x="927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17797</xdr:rowOff>
    </xdr:from>
    <xdr:ext cx="405111" cy="259045"/>
    <xdr:sp macro="" textlink="">
      <xdr:nvSpPr>
        <xdr:cNvPr id="88" name="n_1mainValue【道路】&#10;有形固定資産減価償却率">
          <a:extLst>
            <a:ext uri="{FF2B5EF4-FFF2-40B4-BE49-F238E27FC236}">
              <a16:creationId xmlns:a16="http://schemas.microsoft.com/office/drawing/2014/main" id="{E648AEEE-3C1F-4D97-8382-08ABB39005DB}"/>
            </a:ext>
          </a:extLst>
        </xdr:cNvPr>
        <xdr:cNvSpPr txBox="1"/>
      </xdr:nvSpPr>
      <xdr:spPr>
        <a:xfrm>
          <a:off x="358204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133730</xdr:rowOff>
    </xdr:from>
    <xdr:ext cx="405111" cy="259045"/>
    <xdr:sp macro="" textlink="">
      <xdr:nvSpPr>
        <xdr:cNvPr id="89" name="n_2mainValue【道路】&#10;有形固定資産減価償却率">
          <a:extLst>
            <a:ext uri="{FF2B5EF4-FFF2-40B4-BE49-F238E27FC236}">
              <a16:creationId xmlns:a16="http://schemas.microsoft.com/office/drawing/2014/main" id="{E8B366A4-954D-4DF7-A538-EB3AA4849C74}"/>
            </a:ext>
          </a:extLst>
        </xdr:cNvPr>
        <xdr:cNvSpPr txBox="1"/>
      </xdr:nvSpPr>
      <xdr:spPr>
        <a:xfrm>
          <a:off x="2705744" y="562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84744</xdr:rowOff>
    </xdr:from>
    <xdr:ext cx="405111" cy="259045"/>
    <xdr:sp macro="" textlink="">
      <xdr:nvSpPr>
        <xdr:cNvPr id="90" name="n_3mainValue【道路】&#10;有形固定資産減価償却率">
          <a:extLst>
            <a:ext uri="{FF2B5EF4-FFF2-40B4-BE49-F238E27FC236}">
              <a16:creationId xmlns:a16="http://schemas.microsoft.com/office/drawing/2014/main" id="{447298D4-BCC9-404B-A335-1855CFDD31FE}"/>
            </a:ext>
          </a:extLst>
        </xdr:cNvPr>
        <xdr:cNvSpPr txBox="1"/>
      </xdr:nvSpPr>
      <xdr:spPr>
        <a:xfrm>
          <a:off x="1816744" y="557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55353</xdr:rowOff>
    </xdr:from>
    <xdr:ext cx="340478" cy="259045"/>
    <xdr:sp macro="" textlink="">
      <xdr:nvSpPr>
        <xdr:cNvPr id="91" name="n_4mainValue【道路】&#10;有形固定資産減価償却率">
          <a:extLst>
            <a:ext uri="{FF2B5EF4-FFF2-40B4-BE49-F238E27FC236}">
              <a16:creationId xmlns:a16="http://schemas.microsoft.com/office/drawing/2014/main" id="{040C6CE4-D467-4E5E-86D2-BA71564E3C3A}"/>
            </a:ext>
          </a:extLst>
        </xdr:cNvPr>
        <xdr:cNvSpPr txBox="1"/>
      </xdr:nvSpPr>
      <xdr:spPr>
        <a:xfrm>
          <a:off x="960061" y="55417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5B80EBA-8FA5-4AED-BC7E-5B12C693C2C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CBEFA0A-C7DB-4F15-886D-C93C2699B7C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39C7F71-6155-4928-8D0F-7CA43796EC1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909D706-656A-42F3-9AA6-5CBEB21A5EE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8F1EF82-583B-4F6B-B74C-04FD9FE3D43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DC9270C-F2C4-4996-A00B-3803DFD2516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E86F387-8C48-4D97-809E-D90F0BFBB6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0493FC8-D4F5-4376-AC55-AF841ECC36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B016E1B-16FC-47B0-95C6-14F72B6DAFF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91428F7-FFAA-4873-A5EB-283525D7484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8F46CE8-87AB-4B64-8805-C1624FAFB27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049107F-9953-4F2A-A090-BE883D359C9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E93210E-EEEA-46A5-929B-A157128802E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171BB69B-E6E8-46F4-80AC-6DCF36786F95}"/>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2B4D101-EE55-46D0-908E-C0FC802C2A6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87558A66-B9A1-4609-9C15-97657DC67A17}"/>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81DACE2-68B9-46C1-AED8-7BE8663898D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6A168725-5142-4BB4-B014-2882F2C11A4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ACD75D9-5B84-45C7-A755-2C901CCF584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1" name="テキスト ボックス 110">
          <a:extLst>
            <a:ext uri="{FF2B5EF4-FFF2-40B4-BE49-F238E27FC236}">
              <a16:creationId xmlns:a16="http://schemas.microsoft.com/office/drawing/2014/main" id="{48153374-C574-46FC-9CE6-666ED76EE23E}"/>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75263AA-4825-4943-BC04-E462D7C5C34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36041E60-76E8-416A-8547-E7DCA7823CFF}"/>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6626BB2A-D880-4A14-89DA-AD722332D09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5" name="直線コネクタ 114">
          <a:extLst>
            <a:ext uri="{FF2B5EF4-FFF2-40B4-BE49-F238E27FC236}">
              <a16:creationId xmlns:a16="http://schemas.microsoft.com/office/drawing/2014/main" id="{0CF8AB4F-E49D-426C-857B-467A42211DED}"/>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6" name="【道路】&#10;一人当たり延長最小値テキスト">
          <a:extLst>
            <a:ext uri="{FF2B5EF4-FFF2-40B4-BE49-F238E27FC236}">
              <a16:creationId xmlns:a16="http://schemas.microsoft.com/office/drawing/2014/main" id="{67489A46-C9EE-4ADF-BE79-2CD347F1198C}"/>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7" name="直線コネクタ 116">
          <a:extLst>
            <a:ext uri="{FF2B5EF4-FFF2-40B4-BE49-F238E27FC236}">
              <a16:creationId xmlns:a16="http://schemas.microsoft.com/office/drawing/2014/main" id="{17DDBB53-7DA1-41B7-BD94-85E94F1EF974}"/>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8" name="【道路】&#10;一人当たり延長最大値テキスト">
          <a:extLst>
            <a:ext uri="{FF2B5EF4-FFF2-40B4-BE49-F238E27FC236}">
              <a16:creationId xmlns:a16="http://schemas.microsoft.com/office/drawing/2014/main" id="{7DD25114-0717-40F5-A2E5-842CCA27549E}"/>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9" name="直線コネクタ 118">
          <a:extLst>
            <a:ext uri="{FF2B5EF4-FFF2-40B4-BE49-F238E27FC236}">
              <a16:creationId xmlns:a16="http://schemas.microsoft.com/office/drawing/2014/main" id="{7AD12047-FD4A-4DA0-80DD-E3E1512A640D}"/>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20" name="【道路】&#10;一人当たり延長平均値テキスト">
          <a:extLst>
            <a:ext uri="{FF2B5EF4-FFF2-40B4-BE49-F238E27FC236}">
              <a16:creationId xmlns:a16="http://schemas.microsoft.com/office/drawing/2014/main" id="{869DA405-090E-47B2-8F0E-47131A2DAF87}"/>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1" name="フローチャート: 判断 120">
          <a:extLst>
            <a:ext uri="{FF2B5EF4-FFF2-40B4-BE49-F238E27FC236}">
              <a16:creationId xmlns:a16="http://schemas.microsoft.com/office/drawing/2014/main" id="{5087E718-B7D2-4D8D-BB7C-682FEA0740A5}"/>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2" name="フローチャート: 判断 121">
          <a:extLst>
            <a:ext uri="{FF2B5EF4-FFF2-40B4-BE49-F238E27FC236}">
              <a16:creationId xmlns:a16="http://schemas.microsoft.com/office/drawing/2014/main" id="{BF41681B-4463-43A2-9401-32889D43980F}"/>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3" name="フローチャート: 判断 122">
          <a:extLst>
            <a:ext uri="{FF2B5EF4-FFF2-40B4-BE49-F238E27FC236}">
              <a16:creationId xmlns:a16="http://schemas.microsoft.com/office/drawing/2014/main" id="{45D104A3-2561-426E-BE86-BBE570B799AB}"/>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4" name="フローチャート: 判断 123">
          <a:extLst>
            <a:ext uri="{FF2B5EF4-FFF2-40B4-BE49-F238E27FC236}">
              <a16:creationId xmlns:a16="http://schemas.microsoft.com/office/drawing/2014/main" id="{C3871780-CF8A-4E4C-B1A3-0FC65408829A}"/>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5" name="フローチャート: 判断 124">
          <a:extLst>
            <a:ext uri="{FF2B5EF4-FFF2-40B4-BE49-F238E27FC236}">
              <a16:creationId xmlns:a16="http://schemas.microsoft.com/office/drawing/2014/main" id="{12196E49-8D18-4BC8-85AE-C1F663DE9256}"/>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8E30AA9-D37D-4F5B-940E-EB1BD23FD8E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7A71A1-55CD-40C6-B5A4-DACB071776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D75247C-9F10-4535-B2F7-83E4B1FFBE1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89C513C-BB06-4AA8-9C87-92F4ACA81CE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3F99F8E-D6B9-4D6D-98B3-AA65548B594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119555</xdr:rowOff>
    </xdr:from>
    <xdr:to>
      <xdr:col>55</xdr:col>
      <xdr:colOff>50800</xdr:colOff>
      <xdr:row>42</xdr:row>
      <xdr:rowOff>49705</xdr:rowOff>
    </xdr:to>
    <xdr:sp macro="" textlink="">
      <xdr:nvSpPr>
        <xdr:cNvPr id="131" name="楕円 130">
          <a:extLst>
            <a:ext uri="{FF2B5EF4-FFF2-40B4-BE49-F238E27FC236}">
              <a16:creationId xmlns:a16="http://schemas.microsoft.com/office/drawing/2014/main" id="{7D211D0E-CC3D-4FD5-A47B-6C78096C325D}"/>
            </a:ext>
          </a:extLst>
        </xdr:cNvPr>
        <xdr:cNvSpPr/>
      </xdr:nvSpPr>
      <xdr:spPr>
        <a:xfrm>
          <a:off x="10426700" y="714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34482</xdr:rowOff>
    </xdr:from>
    <xdr:ext cx="534377" cy="259045"/>
    <xdr:sp macro="" textlink="">
      <xdr:nvSpPr>
        <xdr:cNvPr id="132" name="【道路】&#10;一人当たり延長該当値テキスト">
          <a:extLst>
            <a:ext uri="{FF2B5EF4-FFF2-40B4-BE49-F238E27FC236}">
              <a16:creationId xmlns:a16="http://schemas.microsoft.com/office/drawing/2014/main" id="{8C421007-D430-4AE9-A888-64010D931BFE}"/>
            </a:ext>
          </a:extLst>
        </xdr:cNvPr>
        <xdr:cNvSpPr txBox="1"/>
      </xdr:nvSpPr>
      <xdr:spPr>
        <a:xfrm>
          <a:off x="10515600" y="706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120769</xdr:rowOff>
    </xdr:from>
    <xdr:to>
      <xdr:col>50</xdr:col>
      <xdr:colOff>165100</xdr:colOff>
      <xdr:row>42</xdr:row>
      <xdr:rowOff>50919</xdr:rowOff>
    </xdr:to>
    <xdr:sp macro="" textlink="">
      <xdr:nvSpPr>
        <xdr:cNvPr id="133" name="楕円 132">
          <a:extLst>
            <a:ext uri="{FF2B5EF4-FFF2-40B4-BE49-F238E27FC236}">
              <a16:creationId xmlns:a16="http://schemas.microsoft.com/office/drawing/2014/main" id="{38286908-2975-45EB-823F-E64863DCD1C6}"/>
            </a:ext>
          </a:extLst>
        </xdr:cNvPr>
        <xdr:cNvSpPr/>
      </xdr:nvSpPr>
      <xdr:spPr>
        <a:xfrm>
          <a:off x="9588500" y="715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170355</xdr:rowOff>
    </xdr:from>
    <xdr:to>
      <xdr:col>55</xdr:col>
      <xdr:colOff>0</xdr:colOff>
      <xdr:row>42</xdr:row>
      <xdr:rowOff>119</xdr:rowOff>
    </xdr:to>
    <xdr:cxnSp macro="">
      <xdr:nvCxnSpPr>
        <xdr:cNvPr id="134" name="直線コネクタ 133">
          <a:extLst>
            <a:ext uri="{FF2B5EF4-FFF2-40B4-BE49-F238E27FC236}">
              <a16:creationId xmlns:a16="http://schemas.microsoft.com/office/drawing/2014/main" id="{7D7BDF65-18BF-4FD3-AA5A-AA6FAC146504}"/>
            </a:ext>
          </a:extLst>
        </xdr:cNvPr>
        <xdr:cNvCxnSpPr/>
      </xdr:nvCxnSpPr>
      <xdr:spPr>
        <a:xfrm flipV="1">
          <a:off x="9639300" y="7199805"/>
          <a:ext cx="838200" cy="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122120</xdr:rowOff>
    </xdr:from>
    <xdr:to>
      <xdr:col>46</xdr:col>
      <xdr:colOff>38100</xdr:colOff>
      <xdr:row>42</xdr:row>
      <xdr:rowOff>52270</xdr:rowOff>
    </xdr:to>
    <xdr:sp macro="" textlink="">
      <xdr:nvSpPr>
        <xdr:cNvPr id="135" name="楕円 134">
          <a:extLst>
            <a:ext uri="{FF2B5EF4-FFF2-40B4-BE49-F238E27FC236}">
              <a16:creationId xmlns:a16="http://schemas.microsoft.com/office/drawing/2014/main" id="{05225F78-E834-4456-8E2C-48755349DA49}"/>
            </a:ext>
          </a:extLst>
        </xdr:cNvPr>
        <xdr:cNvSpPr/>
      </xdr:nvSpPr>
      <xdr:spPr>
        <a:xfrm>
          <a:off x="8699500" y="715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119</xdr:rowOff>
    </xdr:from>
    <xdr:to>
      <xdr:col>50</xdr:col>
      <xdr:colOff>114300</xdr:colOff>
      <xdr:row>42</xdr:row>
      <xdr:rowOff>1470</xdr:rowOff>
    </xdr:to>
    <xdr:cxnSp macro="">
      <xdr:nvCxnSpPr>
        <xdr:cNvPr id="136" name="直線コネクタ 135">
          <a:extLst>
            <a:ext uri="{FF2B5EF4-FFF2-40B4-BE49-F238E27FC236}">
              <a16:creationId xmlns:a16="http://schemas.microsoft.com/office/drawing/2014/main" id="{E4FE81EB-BA38-4864-B9E3-D9E9D385FCF8}"/>
            </a:ext>
          </a:extLst>
        </xdr:cNvPr>
        <xdr:cNvCxnSpPr/>
      </xdr:nvCxnSpPr>
      <xdr:spPr>
        <a:xfrm flipV="1">
          <a:off x="8750300" y="7201019"/>
          <a:ext cx="889000" cy="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123072</xdr:rowOff>
    </xdr:from>
    <xdr:to>
      <xdr:col>41</xdr:col>
      <xdr:colOff>101600</xdr:colOff>
      <xdr:row>42</xdr:row>
      <xdr:rowOff>53222</xdr:rowOff>
    </xdr:to>
    <xdr:sp macro="" textlink="">
      <xdr:nvSpPr>
        <xdr:cNvPr id="137" name="楕円 136">
          <a:extLst>
            <a:ext uri="{FF2B5EF4-FFF2-40B4-BE49-F238E27FC236}">
              <a16:creationId xmlns:a16="http://schemas.microsoft.com/office/drawing/2014/main" id="{2F197719-6228-4B89-9001-B4250421251A}"/>
            </a:ext>
          </a:extLst>
        </xdr:cNvPr>
        <xdr:cNvSpPr/>
      </xdr:nvSpPr>
      <xdr:spPr>
        <a:xfrm>
          <a:off x="7810500" y="715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1470</xdr:rowOff>
    </xdr:from>
    <xdr:to>
      <xdr:col>45</xdr:col>
      <xdr:colOff>177800</xdr:colOff>
      <xdr:row>42</xdr:row>
      <xdr:rowOff>2422</xdr:rowOff>
    </xdr:to>
    <xdr:cxnSp macro="">
      <xdr:nvCxnSpPr>
        <xdr:cNvPr id="138" name="直線コネクタ 137">
          <a:extLst>
            <a:ext uri="{FF2B5EF4-FFF2-40B4-BE49-F238E27FC236}">
              <a16:creationId xmlns:a16="http://schemas.microsoft.com/office/drawing/2014/main" id="{2354D6BB-A360-49F0-9DAC-0615E919E870}"/>
            </a:ext>
          </a:extLst>
        </xdr:cNvPr>
        <xdr:cNvCxnSpPr/>
      </xdr:nvCxnSpPr>
      <xdr:spPr>
        <a:xfrm flipV="1">
          <a:off x="7861300" y="7202370"/>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123763</xdr:rowOff>
    </xdr:from>
    <xdr:to>
      <xdr:col>36</xdr:col>
      <xdr:colOff>165100</xdr:colOff>
      <xdr:row>42</xdr:row>
      <xdr:rowOff>53913</xdr:rowOff>
    </xdr:to>
    <xdr:sp macro="" textlink="">
      <xdr:nvSpPr>
        <xdr:cNvPr id="139" name="楕円 138">
          <a:extLst>
            <a:ext uri="{FF2B5EF4-FFF2-40B4-BE49-F238E27FC236}">
              <a16:creationId xmlns:a16="http://schemas.microsoft.com/office/drawing/2014/main" id="{80BA197F-E3C7-42EB-A5ED-BC3CCDD2E04E}"/>
            </a:ext>
          </a:extLst>
        </xdr:cNvPr>
        <xdr:cNvSpPr/>
      </xdr:nvSpPr>
      <xdr:spPr>
        <a:xfrm>
          <a:off x="6921500" y="715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2422</xdr:rowOff>
    </xdr:from>
    <xdr:to>
      <xdr:col>41</xdr:col>
      <xdr:colOff>50800</xdr:colOff>
      <xdr:row>42</xdr:row>
      <xdr:rowOff>3113</xdr:rowOff>
    </xdr:to>
    <xdr:cxnSp macro="">
      <xdr:nvCxnSpPr>
        <xdr:cNvPr id="140" name="直線コネクタ 139">
          <a:extLst>
            <a:ext uri="{FF2B5EF4-FFF2-40B4-BE49-F238E27FC236}">
              <a16:creationId xmlns:a16="http://schemas.microsoft.com/office/drawing/2014/main" id="{BE81C2B1-636B-4A61-8705-378CF76A864E}"/>
            </a:ext>
          </a:extLst>
        </xdr:cNvPr>
        <xdr:cNvCxnSpPr/>
      </xdr:nvCxnSpPr>
      <xdr:spPr>
        <a:xfrm flipV="1">
          <a:off x="6972300" y="7203322"/>
          <a:ext cx="889000" cy="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1" name="n_1aveValue【道路】&#10;一人当たり延長">
          <a:extLst>
            <a:ext uri="{FF2B5EF4-FFF2-40B4-BE49-F238E27FC236}">
              <a16:creationId xmlns:a16="http://schemas.microsoft.com/office/drawing/2014/main" id="{122C6371-365F-4ECE-89A8-36F0C774B67E}"/>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2" name="n_2aveValue【道路】&#10;一人当たり延長">
          <a:extLst>
            <a:ext uri="{FF2B5EF4-FFF2-40B4-BE49-F238E27FC236}">
              <a16:creationId xmlns:a16="http://schemas.microsoft.com/office/drawing/2014/main" id="{994D6A61-0981-4C2C-9AB3-42F3470695BF}"/>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3" name="n_3aveValue【道路】&#10;一人当たり延長">
          <a:extLst>
            <a:ext uri="{FF2B5EF4-FFF2-40B4-BE49-F238E27FC236}">
              <a16:creationId xmlns:a16="http://schemas.microsoft.com/office/drawing/2014/main" id="{08D7E08E-5FB9-4DA4-8A97-40916581526A}"/>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4" name="n_4aveValue【道路】&#10;一人当たり延長">
          <a:extLst>
            <a:ext uri="{FF2B5EF4-FFF2-40B4-BE49-F238E27FC236}">
              <a16:creationId xmlns:a16="http://schemas.microsoft.com/office/drawing/2014/main" id="{30D0176F-5075-4184-9E3C-2BF64BE6A20F}"/>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42046</xdr:rowOff>
    </xdr:from>
    <xdr:ext cx="534377" cy="259045"/>
    <xdr:sp macro="" textlink="">
      <xdr:nvSpPr>
        <xdr:cNvPr id="145" name="n_1mainValue【道路】&#10;一人当たり延長">
          <a:extLst>
            <a:ext uri="{FF2B5EF4-FFF2-40B4-BE49-F238E27FC236}">
              <a16:creationId xmlns:a16="http://schemas.microsoft.com/office/drawing/2014/main" id="{9BDF7446-612B-4969-9527-B9F48F56C2C0}"/>
            </a:ext>
          </a:extLst>
        </xdr:cNvPr>
        <xdr:cNvSpPr txBox="1"/>
      </xdr:nvSpPr>
      <xdr:spPr>
        <a:xfrm>
          <a:off x="9359411" y="724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43397</xdr:rowOff>
    </xdr:from>
    <xdr:ext cx="534377" cy="259045"/>
    <xdr:sp macro="" textlink="">
      <xdr:nvSpPr>
        <xdr:cNvPr id="146" name="n_2mainValue【道路】&#10;一人当たり延長">
          <a:extLst>
            <a:ext uri="{FF2B5EF4-FFF2-40B4-BE49-F238E27FC236}">
              <a16:creationId xmlns:a16="http://schemas.microsoft.com/office/drawing/2014/main" id="{54347F72-C808-41AB-B90E-E11A04B9ABD1}"/>
            </a:ext>
          </a:extLst>
        </xdr:cNvPr>
        <xdr:cNvSpPr txBox="1"/>
      </xdr:nvSpPr>
      <xdr:spPr>
        <a:xfrm>
          <a:off x="8483111" y="724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44349</xdr:rowOff>
    </xdr:from>
    <xdr:ext cx="534377" cy="259045"/>
    <xdr:sp macro="" textlink="">
      <xdr:nvSpPr>
        <xdr:cNvPr id="147" name="n_3mainValue【道路】&#10;一人当たり延長">
          <a:extLst>
            <a:ext uri="{FF2B5EF4-FFF2-40B4-BE49-F238E27FC236}">
              <a16:creationId xmlns:a16="http://schemas.microsoft.com/office/drawing/2014/main" id="{7EEE7742-882B-48C8-A3AD-843BB7EAF96B}"/>
            </a:ext>
          </a:extLst>
        </xdr:cNvPr>
        <xdr:cNvSpPr txBox="1"/>
      </xdr:nvSpPr>
      <xdr:spPr>
        <a:xfrm>
          <a:off x="7594111" y="724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45040</xdr:rowOff>
    </xdr:from>
    <xdr:ext cx="534377" cy="259045"/>
    <xdr:sp macro="" textlink="">
      <xdr:nvSpPr>
        <xdr:cNvPr id="148" name="n_4mainValue【道路】&#10;一人当たり延長">
          <a:extLst>
            <a:ext uri="{FF2B5EF4-FFF2-40B4-BE49-F238E27FC236}">
              <a16:creationId xmlns:a16="http://schemas.microsoft.com/office/drawing/2014/main" id="{4F3B462E-64D2-417B-B82A-A5329377579D}"/>
            </a:ext>
          </a:extLst>
        </xdr:cNvPr>
        <xdr:cNvSpPr txBox="1"/>
      </xdr:nvSpPr>
      <xdr:spPr>
        <a:xfrm>
          <a:off x="6705111" y="724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BDE11FB-9C08-47FF-BC5D-1D5DE1988C1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AAADDFE-4078-4004-A291-321D43B5A2D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08AC1BE-1C72-4936-A1FA-DB64662EDCA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504104F-00D2-4D43-B541-2203A7DFAFF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6ABEC88-9571-4850-A5DD-CA157204DA9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133FD1F-D6A7-4006-9088-EC5151601CA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172D7FA-DA34-494F-8DA3-FB6DE3BE52F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EA49DA1-B356-4236-920C-99CEE275094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96F4287-6DE5-4BC5-A696-75B3898B59E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53E401D-48BA-4CFD-8869-63EA3DBB00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B7D4EEC-5257-4B16-BC5D-F27DF2C2DA9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20B0316-0CEC-4E14-9F06-407119AED24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8CEDEFB5-C97B-4AED-9C41-D09F13409F1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24343206-DA16-4D03-A1E9-EA394C719F2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CBD4046B-6BFE-4A44-8B7D-FEC8314975B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DA5D000-D73F-4E75-BA85-1E8404E3825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E437CBB8-FCE0-459E-A390-43633A82258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9EFCC9B6-884E-494D-A721-81CAA905110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3AEB6A98-E81B-486F-B58A-8EB9B339413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D6D8E017-D531-4721-ACC0-2A7E98F87E9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F7FF3D23-3C12-4F79-86A3-ED30EC86B31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2634BF91-35DF-4425-B3D0-D0124EFED53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1C341BC6-1768-4877-B370-B364BD3B3C8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62B6F2D-A308-469E-8787-E4212900CE6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E3385C17-E082-4435-BAE4-78DAAD4E326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4" name="直線コネクタ 173">
          <a:extLst>
            <a:ext uri="{FF2B5EF4-FFF2-40B4-BE49-F238E27FC236}">
              <a16:creationId xmlns:a16="http://schemas.microsoft.com/office/drawing/2014/main" id="{15B656C0-C97B-4096-82D3-34205274B4DD}"/>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BCA9E6EB-5DB7-4A5F-A992-04823521CDB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6" name="直線コネクタ 175">
          <a:extLst>
            <a:ext uri="{FF2B5EF4-FFF2-40B4-BE49-F238E27FC236}">
              <a16:creationId xmlns:a16="http://schemas.microsoft.com/office/drawing/2014/main" id="{72841B96-4170-4361-AD54-BA71C8EC7C23}"/>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E9CC90FF-C933-44FB-940B-FEAB501AF749}"/>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8" name="直線コネクタ 177">
          <a:extLst>
            <a:ext uri="{FF2B5EF4-FFF2-40B4-BE49-F238E27FC236}">
              <a16:creationId xmlns:a16="http://schemas.microsoft.com/office/drawing/2014/main" id="{97DE70A7-0BB3-46B4-A9BC-96667B75C5AF}"/>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660DE85-7A76-48BB-9813-9A58C8EF2EC3}"/>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80" name="フローチャート: 判断 179">
          <a:extLst>
            <a:ext uri="{FF2B5EF4-FFF2-40B4-BE49-F238E27FC236}">
              <a16:creationId xmlns:a16="http://schemas.microsoft.com/office/drawing/2014/main" id="{C43E7AF0-7FCC-451D-BE10-45EC888C98EE}"/>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1" name="フローチャート: 判断 180">
          <a:extLst>
            <a:ext uri="{FF2B5EF4-FFF2-40B4-BE49-F238E27FC236}">
              <a16:creationId xmlns:a16="http://schemas.microsoft.com/office/drawing/2014/main" id="{5A6D353E-6D15-4E17-AA3D-94AC82B5309D}"/>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2" name="フローチャート: 判断 181">
          <a:extLst>
            <a:ext uri="{FF2B5EF4-FFF2-40B4-BE49-F238E27FC236}">
              <a16:creationId xmlns:a16="http://schemas.microsoft.com/office/drawing/2014/main" id="{73EEBF8C-DE50-41B9-A313-1EBB1222A1AD}"/>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3" name="フローチャート: 判断 182">
          <a:extLst>
            <a:ext uri="{FF2B5EF4-FFF2-40B4-BE49-F238E27FC236}">
              <a16:creationId xmlns:a16="http://schemas.microsoft.com/office/drawing/2014/main" id="{40366B19-9407-422B-AFC2-2FD24BF06D9A}"/>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4" name="フローチャート: 判断 183">
          <a:extLst>
            <a:ext uri="{FF2B5EF4-FFF2-40B4-BE49-F238E27FC236}">
              <a16:creationId xmlns:a16="http://schemas.microsoft.com/office/drawing/2014/main" id="{E7BF59F3-CC71-4F64-831D-150E7CB47279}"/>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B14D2F6-3939-4E0E-8E38-6DDAC350122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C67D310-7BB9-46C0-93C8-498EEFC9085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337711F-83BF-4B3F-A90C-B6EE110A909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56DF6C5-9588-4158-81E9-75282927740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AFBB095-B453-49FE-A0D7-EA79908393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109220</xdr:rowOff>
    </xdr:from>
    <xdr:to>
      <xdr:col>24</xdr:col>
      <xdr:colOff>114300</xdr:colOff>
      <xdr:row>56</xdr:row>
      <xdr:rowOff>39370</xdr:rowOff>
    </xdr:to>
    <xdr:sp macro="" textlink="">
      <xdr:nvSpPr>
        <xdr:cNvPr id="190" name="楕円 189">
          <a:extLst>
            <a:ext uri="{FF2B5EF4-FFF2-40B4-BE49-F238E27FC236}">
              <a16:creationId xmlns:a16="http://schemas.microsoft.com/office/drawing/2014/main" id="{DAFCAEE4-63DB-44AC-BD67-4F1E8B65924E}"/>
            </a:ext>
          </a:extLst>
        </xdr:cNvPr>
        <xdr:cNvSpPr/>
      </xdr:nvSpPr>
      <xdr:spPr>
        <a:xfrm>
          <a:off x="4584700" y="95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62247</xdr:rowOff>
    </xdr:from>
    <xdr:ext cx="340478" cy="259045"/>
    <xdr:sp macro="" textlink="">
      <xdr:nvSpPr>
        <xdr:cNvPr id="191" name="【橋りょう・トンネル】&#10;有形固定資産減価償却率該当値テキスト">
          <a:extLst>
            <a:ext uri="{FF2B5EF4-FFF2-40B4-BE49-F238E27FC236}">
              <a16:creationId xmlns:a16="http://schemas.microsoft.com/office/drawing/2014/main" id="{E6080BB2-E873-498D-BEB9-D35025C7F6A2}"/>
            </a:ext>
          </a:extLst>
        </xdr:cNvPr>
        <xdr:cNvSpPr txBox="1"/>
      </xdr:nvSpPr>
      <xdr:spPr>
        <a:xfrm>
          <a:off x="4673600" y="9491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99423</xdr:rowOff>
    </xdr:from>
    <xdr:to>
      <xdr:col>20</xdr:col>
      <xdr:colOff>38100</xdr:colOff>
      <xdr:row>56</xdr:row>
      <xdr:rowOff>29573</xdr:rowOff>
    </xdr:to>
    <xdr:sp macro="" textlink="">
      <xdr:nvSpPr>
        <xdr:cNvPr id="192" name="楕円 191">
          <a:extLst>
            <a:ext uri="{FF2B5EF4-FFF2-40B4-BE49-F238E27FC236}">
              <a16:creationId xmlns:a16="http://schemas.microsoft.com/office/drawing/2014/main" id="{E610BA09-44EE-4DB6-ADC0-0136600BAAE0}"/>
            </a:ext>
          </a:extLst>
        </xdr:cNvPr>
        <xdr:cNvSpPr/>
      </xdr:nvSpPr>
      <xdr:spPr>
        <a:xfrm>
          <a:off x="3746500" y="95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150223</xdr:rowOff>
    </xdr:from>
    <xdr:to>
      <xdr:col>24</xdr:col>
      <xdr:colOff>63500</xdr:colOff>
      <xdr:row>55</xdr:row>
      <xdr:rowOff>160020</xdr:rowOff>
    </xdr:to>
    <xdr:cxnSp macro="">
      <xdr:nvCxnSpPr>
        <xdr:cNvPr id="193" name="直線コネクタ 192">
          <a:extLst>
            <a:ext uri="{FF2B5EF4-FFF2-40B4-BE49-F238E27FC236}">
              <a16:creationId xmlns:a16="http://schemas.microsoft.com/office/drawing/2014/main" id="{5FF1FDBD-5A52-494A-89F0-9AC1E474EFF6}"/>
            </a:ext>
          </a:extLst>
        </xdr:cNvPr>
        <xdr:cNvCxnSpPr/>
      </xdr:nvCxnSpPr>
      <xdr:spPr>
        <a:xfrm>
          <a:off x="3797300" y="957997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83094</xdr:rowOff>
    </xdr:from>
    <xdr:to>
      <xdr:col>15</xdr:col>
      <xdr:colOff>101600</xdr:colOff>
      <xdr:row>56</xdr:row>
      <xdr:rowOff>13244</xdr:rowOff>
    </xdr:to>
    <xdr:sp macro="" textlink="">
      <xdr:nvSpPr>
        <xdr:cNvPr id="194" name="楕円 193">
          <a:extLst>
            <a:ext uri="{FF2B5EF4-FFF2-40B4-BE49-F238E27FC236}">
              <a16:creationId xmlns:a16="http://schemas.microsoft.com/office/drawing/2014/main" id="{0B3DEAA8-9AAD-427D-AADB-4F382FA94657}"/>
            </a:ext>
          </a:extLst>
        </xdr:cNvPr>
        <xdr:cNvSpPr/>
      </xdr:nvSpPr>
      <xdr:spPr>
        <a:xfrm>
          <a:off x="2857500" y="951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133894</xdr:rowOff>
    </xdr:from>
    <xdr:to>
      <xdr:col>19</xdr:col>
      <xdr:colOff>177800</xdr:colOff>
      <xdr:row>55</xdr:row>
      <xdr:rowOff>150223</xdr:rowOff>
    </xdr:to>
    <xdr:cxnSp macro="">
      <xdr:nvCxnSpPr>
        <xdr:cNvPr id="195" name="直線コネクタ 194">
          <a:extLst>
            <a:ext uri="{FF2B5EF4-FFF2-40B4-BE49-F238E27FC236}">
              <a16:creationId xmlns:a16="http://schemas.microsoft.com/office/drawing/2014/main" id="{8600EC4F-7483-4AF4-B98E-D3ADEDF9868A}"/>
            </a:ext>
          </a:extLst>
        </xdr:cNvPr>
        <xdr:cNvCxnSpPr/>
      </xdr:nvCxnSpPr>
      <xdr:spPr>
        <a:xfrm>
          <a:off x="2908300" y="956364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61867</xdr:rowOff>
    </xdr:from>
    <xdr:to>
      <xdr:col>10</xdr:col>
      <xdr:colOff>165100</xdr:colOff>
      <xdr:row>55</xdr:row>
      <xdr:rowOff>163467</xdr:rowOff>
    </xdr:to>
    <xdr:sp macro="" textlink="">
      <xdr:nvSpPr>
        <xdr:cNvPr id="196" name="楕円 195">
          <a:extLst>
            <a:ext uri="{FF2B5EF4-FFF2-40B4-BE49-F238E27FC236}">
              <a16:creationId xmlns:a16="http://schemas.microsoft.com/office/drawing/2014/main" id="{40883572-AEE8-4B11-84C3-3BB3F6D7A3E6}"/>
            </a:ext>
          </a:extLst>
        </xdr:cNvPr>
        <xdr:cNvSpPr/>
      </xdr:nvSpPr>
      <xdr:spPr>
        <a:xfrm>
          <a:off x="1968500" y="949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112667</xdr:rowOff>
    </xdr:from>
    <xdr:to>
      <xdr:col>15</xdr:col>
      <xdr:colOff>50800</xdr:colOff>
      <xdr:row>55</xdr:row>
      <xdr:rowOff>133894</xdr:rowOff>
    </xdr:to>
    <xdr:cxnSp macro="">
      <xdr:nvCxnSpPr>
        <xdr:cNvPr id="197" name="直線コネクタ 196">
          <a:extLst>
            <a:ext uri="{FF2B5EF4-FFF2-40B4-BE49-F238E27FC236}">
              <a16:creationId xmlns:a16="http://schemas.microsoft.com/office/drawing/2014/main" id="{A4979E4B-F84B-4390-9D13-876C00434545}"/>
            </a:ext>
          </a:extLst>
        </xdr:cNvPr>
        <xdr:cNvCxnSpPr/>
      </xdr:nvCxnSpPr>
      <xdr:spPr>
        <a:xfrm>
          <a:off x="2019300" y="954241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40640</xdr:rowOff>
    </xdr:from>
    <xdr:to>
      <xdr:col>6</xdr:col>
      <xdr:colOff>38100</xdr:colOff>
      <xdr:row>55</xdr:row>
      <xdr:rowOff>142240</xdr:rowOff>
    </xdr:to>
    <xdr:sp macro="" textlink="">
      <xdr:nvSpPr>
        <xdr:cNvPr id="198" name="楕円 197">
          <a:extLst>
            <a:ext uri="{FF2B5EF4-FFF2-40B4-BE49-F238E27FC236}">
              <a16:creationId xmlns:a16="http://schemas.microsoft.com/office/drawing/2014/main" id="{E6B81C7F-BBA9-4FBC-B4F5-86F3FFA0BF47}"/>
            </a:ext>
          </a:extLst>
        </xdr:cNvPr>
        <xdr:cNvSpPr/>
      </xdr:nvSpPr>
      <xdr:spPr>
        <a:xfrm>
          <a:off x="1079500" y="947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91440</xdr:rowOff>
    </xdr:from>
    <xdr:to>
      <xdr:col>10</xdr:col>
      <xdr:colOff>114300</xdr:colOff>
      <xdr:row>55</xdr:row>
      <xdr:rowOff>112667</xdr:rowOff>
    </xdr:to>
    <xdr:cxnSp macro="">
      <xdr:nvCxnSpPr>
        <xdr:cNvPr id="199" name="直線コネクタ 198">
          <a:extLst>
            <a:ext uri="{FF2B5EF4-FFF2-40B4-BE49-F238E27FC236}">
              <a16:creationId xmlns:a16="http://schemas.microsoft.com/office/drawing/2014/main" id="{A4BCE7D3-6A0A-4CDB-98A7-0BA1498CB354}"/>
            </a:ext>
          </a:extLst>
        </xdr:cNvPr>
        <xdr:cNvCxnSpPr/>
      </xdr:nvCxnSpPr>
      <xdr:spPr>
        <a:xfrm>
          <a:off x="1130300" y="952119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C23F8247-006B-41F2-A608-54DD5C2FB5AF}"/>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AA88892A-DB9C-4FC2-AED0-7039F3662D60}"/>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C9302588-D7A9-41BC-BC48-68DE12F71C62}"/>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A7D56E7E-4EE7-414A-AF09-84CA6B36A780}"/>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46100</xdr:rowOff>
    </xdr:from>
    <xdr:ext cx="340478" cy="259045"/>
    <xdr:sp macro="" textlink="">
      <xdr:nvSpPr>
        <xdr:cNvPr id="204" name="n_1mainValue【橋りょう・トンネル】&#10;有形固定資産減価償却率">
          <a:extLst>
            <a:ext uri="{FF2B5EF4-FFF2-40B4-BE49-F238E27FC236}">
              <a16:creationId xmlns:a16="http://schemas.microsoft.com/office/drawing/2014/main" id="{336EDD81-F7B7-4271-B608-40314F649C3F}"/>
            </a:ext>
          </a:extLst>
        </xdr:cNvPr>
        <xdr:cNvSpPr txBox="1"/>
      </xdr:nvSpPr>
      <xdr:spPr>
        <a:xfrm>
          <a:off x="3614361" y="9304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29771</xdr:rowOff>
    </xdr:from>
    <xdr:ext cx="340478" cy="259045"/>
    <xdr:sp macro="" textlink="">
      <xdr:nvSpPr>
        <xdr:cNvPr id="205" name="n_2mainValue【橋りょう・トンネル】&#10;有形固定資産減価償却率">
          <a:extLst>
            <a:ext uri="{FF2B5EF4-FFF2-40B4-BE49-F238E27FC236}">
              <a16:creationId xmlns:a16="http://schemas.microsoft.com/office/drawing/2014/main" id="{BD34F199-4A99-4388-B6D9-3D54179981EE}"/>
            </a:ext>
          </a:extLst>
        </xdr:cNvPr>
        <xdr:cNvSpPr txBox="1"/>
      </xdr:nvSpPr>
      <xdr:spPr>
        <a:xfrm>
          <a:off x="2738061" y="928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8544</xdr:rowOff>
    </xdr:from>
    <xdr:ext cx="340478" cy="259045"/>
    <xdr:sp macro="" textlink="">
      <xdr:nvSpPr>
        <xdr:cNvPr id="206" name="n_3mainValue【橋りょう・トンネル】&#10;有形固定資産減価償却率">
          <a:extLst>
            <a:ext uri="{FF2B5EF4-FFF2-40B4-BE49-F238E27FC236}">
              <a16:creationId xmlns:a16="http://schemas.microsoft.com/office/drawing/2014/main" id="{0032493E-7E4D-40AE-9AC5-E4057B65A8F7}"/>
            </a:ext>
          </a:extLst>
        </xdr:cNvPr>
        <xdr:cNvSpPr txBox="1"/>
      </xdr:nvSpPr>
      <xdr:spPr>
        <a:xfrm>
          <a:off x="1849061" y="92668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158767</xdr:rowOff>
    </xdr:from>
    <xdr:ext cx="340478" cy="259045"/>
    <xdr:sp macro="" textlink="">
      <xdr:nvSpPr>
        <xdr:cNvPr id="207" name="n_4mainValue【橋りょう・トンネル】&#10;有形固定資産減価償却率">
          <a:extLst>
            <a:ext uri="{FF2B5EF4-FFF2-40B4-BE49-F238E27FC236}">
              <a16:creationId xmlns:a16="http://schemas.microsoft.com/office/drawing/2014/main" id="{3723D706-0AAE-4AD5-AB2E-27D09B9CB516}"/>
            </a:ext>
          </a:extLst>
        </xdr:cNvPr>
        <xdr:cNvSpPr txBox="1"/>
      </xdr:nvSpPr>
      <xdr:spPr>
        <a:xfrm>
          <a:off x="960061" y="92456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14E1AE8-1DEC-4860-B0ED-9FE698CBAA5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7849E86-161D-4E8B-B4B4-781F11AE54C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1C7EA28-32CC-4EC0-9109-4FCA8F48171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6DCCCD3B-3CAC-48F1-AF1A-7682E4F03AE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BE0BB0A-2096-44BD-883B-92A47D15AED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378FA25-3DD5-464F-A190-45E7C90A44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DE02576-C692-421A-8F17-E4FB2078B3E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C290D61-8EAD-427D-AD43-9555C5A0A6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8A7ED47-FA47-4DBF-B9D8-D85D8B7222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92679AF5-5D48-4C65-B6BE-89693FB12E1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197ABAC-A914-490B-9C11-58D58AE39C3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775AF1F1-E510-4810-BD75-0E0D622C2E8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F9AFAB4-D8B8-4C9E-A860-293ABA904ED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411659DD-4177-4DA0-A415-FC12B475670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BC23F88A-8D27-4015-A382-53209A9494D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6482BC1B-F771-42B6-A399-4BCB36496C4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EFF62FCE-4D42-488D-8588-7863B00D808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7F02299B-6C0C-464C-89B5-A0B902B2F3A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C62FAE9-2E39-4F06-A069-28E47E9D8C6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52AAD550-A73F-4FFF-A34C-932A989F43E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7379316-BFC6-49DA-B499-79EFACDC4E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721EEE28-C663-4394-86FF-C1E0466319E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D23001E6-50AF-4963-BC0D-9A464B35D7D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1" name="直線コネクタ 230">
          <a:extLst>
            <a:ext uri="{FF2B5EF4-FFF2-40B4-BE49-F238E27FC236}">
              <a16:creationId xmlns:a16="http://schemas.microsoft.com/office/drawing/2014/main" id="{C8D948B3-D23E-47BE-8748-80FEBB604177}"/>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2" name="【橋りょう・トンネル】&#10;一人当たり有形固定資産（償却資産）額最小値テキスト">
          <a:extLst>
            <a:ext uri="{FF2B5EF4-FFF2-40B4-BE49-F238E27FC236}">
              <a16:creationId xmlns:a16="http://schemas.microsoft.com/office/drawing/2014/main" id="{5F1D0533-046B-4A04-BA5B-EEE996B1AE06}"/>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3" name="直線コネクタ 232">
          <a:extLst>
            <a:ext uri="{FF2B5EF4-FFF2-40B4-BE49-F238E27FC236}">
              <a16:creationId xmlns:a16="http://schemas.microsoft.com/office/drawing/2014/main" id="{28F5A170-5707-4DDD-A370-2A8EBC1E45F4}"/>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BF65A024-B684-4DE4-AF38-F7C9393CB6D8}"/>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5" name="直線コネクタ 234">
          <a:extLst>
            <a:ext uri="{FF2B5EF4-FFF2-40B4-BE49-F238E27FC236}">
              <a16:creationId xmlns:a16="http://schemas.microsoft.com/office/drawing/2014/main" id="{A2D080B6-8681-49E5-99E6-7DAEE8ADF2F7}"/>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D3AA678F-E637-416A-BDF3-4A7371F548AE}"/>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7" name="フローチャート: 判断 236">
          <a:extLst>
            <a:ext uri="{FF2B5EF4-FFF2-40B4-BE49-F238E27FC236}">
              <a16:creationId xmlns:a16="http://schemas.microsoft.com/office/drawing/2014/main" id="{256E8F1A-68FC-4824-8CF7-289398CD2780}"/>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8" name="フローチャート: 判断 237">
          <a:extLst>
            <a:ext uri="{FF2B5EF4-FFF2-40B4-BE49-F238E27FC236}">
              <a16:creationId xmlns:a16="http://schemas.microsoft.com/office/drawing/2014/main" id="{74C06B47-D729-4F85-97E7-F658E6C828A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9" name="フローチャート: 判断 238">
          <a:extLst>
            <a:ext uri="{FF2B5EF4-FFF2-40B4-BE49-F238E27FC236}">
              <a16:creationId xmlns:a16="http://schemas.microsoft.com/office/drawing/2014/main" id="{CDB9462A-7E00-45D5-8C3F-6B4CEE1DCF7D}"/>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40" name="フローチャート: 判断 239">
          <a:extLst>
            <a:ext uri="{FF2B5EF4-FFF2-40B4-BE49-F238E27FC236}">
              <a16:creationId xmlns:a16="http://schemas.microsoft.com/office/drawing/2014/main" id="{6511187D-FC27-4577-8F2A-828F05729521}"/>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1" name="フローチャート: 判断 240">
          <a:extLst>
            <a:ext uri="{FF2B5EF4-FFF2-40B4-BE49-F238E27FC236}">
              <a16:creationId xmlns:a16="http://schemas.microsoft.com/office/drawing/2014/main" id="{47014B29-1899-4438-87E9-9420BB422F29}"/>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1012026-6803-48AC-AE80-4EC49AC436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864AFAC-0F8D-47C0-9F52-E5F99BD77D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DBE8F09-BE20-4106-BAAC-4DF06ED5990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54FEC3E-500E-4C72-B235-2273DEB9BE4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6240EB4-C26C-4405-BFC0-AB5C0433D38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167066</xdr:rowOff>
    </xdr:from>
    <xdr:to>
      <xdr:col>55</xdr:col>
      <xdr:colOff>50800</xdr:colOff>
      <xdr:row>64</xdr:row>
      <xdr:rowOff>97216</xdr:rowOff>
    </xdr:to>
    <xdr:sp macro="" textlink="">
      <xdr:nvSpPr>
        <xdr:cNvPr id="247" name="楕円 246">
          <a:extLst>
            <a:ext uri="{FF2B5EF4-FFF2-40B4-BE49-F238E27FC236}">
              <a16:creationId xmlns:a16="http://schemas.microsoft.com/office/drawing/2014/main" id="{E22A9608-BC26-40B4-9A92-9A42508465F7}"/>
            </a:ext>
          </a:extLst>
        </xdr:cNvPr>
        <xdr:cNvSpPr/>
      </xdr:nvSpPr>
      <xdr:spPr>
        <a:xfrm>
          <a:off x="10426700" y="1096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81993</xdr:rowOff>
    </xdr:from>
    <xdr:ext cx="534377" cy="259045"/>
    <xdr:sp macro="" textlink="">
      <xdr:nvSpPr>
        <xdr:cNvPr id="248" name="【橋りょう・トンネル】&#10;一人当たり有形固定資産（償却資産）額該当値テキスト">
          <a:extLst>
            <a:ext uri="{FF2B5EF4-FFF2-40B4-BE49-F238E27FC236}">
              <a16:creationId xmlns:a16="http://schemas.microsoft.com/office/drawing/2014/main" id="{B429F811-5732-45C8-886C-2B6C7BCD57EA}"/>
            </a:ext>
          </a:extLst>
        </xdr:cNvPr>
        <xdr:cNvSpPr txBox="1"/>
      </xdr:nvSpPr>
      <xdr:spPr>
        <a:xfrm>
          <a:off x="10515600" y="1088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1119</xdr:rowOff>
    </xdr:from>
    <xdr:to>
      <xdr:col>50</xdr:col>
      <xdr:colOff>165100</xdr:colOff>
      <xdr:row>64</xdr:row>
      <xdr:rowOff>102719</xdr:rowOff>
    </xdr:to>
    <xdr:sp macro="" textlink="">
      <xdr:nvSpPr>
        <xdr:cNvPr id="249" name="楕円 248">
          <a:extLst>
            <a:ext uri="{FF2B5EF4-FFF2-40B4-BE49-F238E27FC236}">
              <a16:creationId xmlns:a16="http://schemas.microsoft.com/office/drawing/2014/main" id="{EC4336EE-3925-4597-BBF4-9D4DF5F54556}"/>
            </a:ext>
          </a:extLst>
        </xdr:cNvPr>
        <xdr:cNvSpPr/>
      </xdr:nvSpPr>
      <xdr:spPr>
        <a:xfrm>
          <a:off x="9588500" y="1097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46416</xdr:rowOff>
    </xdr:from>
    <xdr:to>
      <xdr:col>55</xdr:col>
      <xdr:colOff>0</xdr:colOff>
      <xdr:row>64</xdr:row>
      <xdr:rowOff>51919</xdr:rowOff>
    </xdr:to>
    <xdr:cxnSp macro="">
      <xdr:nvCxnSpPr>
        <xdr:cNvPr id="250" name="直線コネクタ 249">
          <a:extLst>
            <a:ext uri="{FF2B5EF4-FFF2-40B4-BE49-F238E27FC236}">
              <a16:creationId xmlns:a16="http://schemas.microsoft.com/office/drawing/2014/main" id="{5302B8FD-D4C8-42FB-8ED7-194FB0D3DD59}"/>
            </a:ext>
          </a:extLst>
        </xdr:cNvPr>
        <xdr:cNvCxnSpPr/>
      </xdr:nvCxnSpPr>
      <xdr:spPr>
        <a:xfrm flipV="1">
          <a:off x="9639300" y="11019216"/>
          <a:ext cx="838200"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5091</xdr:rowOff>
    </xdr:from>
    <xdr:to>
      <xdr:col>46</xdr:col>
      <xdr:colOff>38100</xdr:colOff>
      <xdr:row>64</xdr:row>
      <xdr:rowOff>106691</xdr:rowOff>
    </xdr:to>
    <xdr:sp macro="" textlink="">
      <xdr:nvSpPr>
        <xdr:cNvPr id="251" name="楕円 250">
          <a:extLst>
            <a:ext uri="{FF2B5EF4-FFF2-40B4-BE49-F238E27FC236}">
              <a16:creationId xmlns:a16="http://schemas.microsoft.com/office/drawing/2014/main" id="{CBC480EB-7E52-4170-A494-5F5F2DF41F04}"/>
            </a:ext>
          </a:extLst>
        </xdr:cNvPr>
        <xdr:cNvSpPr/>
      </xdr:nvSpPr>
      <xdr:spPr>
        <a:xfrm>
          <a:off x="8699500" y="1097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51919</xdr:rowOff>
    </xdr:from>
    <xdr:to>
      <xdr:col>50</xdr:col>
      <xdr:colOff>114300</xdr:colOff>
      <xdr:row>64</xdr:row>
      <xdr:rowOff>55891</xdr:rowOff>
    </xdr:to>
    <xdr:cxnSp macro="">
      <xdr:nvCxnSpPr>
        <xdr:cNvPr id="252" name="直線コネクタ 251">
          <a:extLst>
            <a:ext uri="{FF2B5EF4-FFF2-40B4-BE49-F238E27FC236}">
              <a16:creationId xmlns:a16="http://schemas.microsoft.com/office/drawing/2014/main" id="{AE465606-147C-48D3-A947-61EA1FF798D0}"/>
            </a:ext>
          </a:extLst>
        </xdr:cNvPr>
        <xdr:cNvCxnSpPr/>
      </xdr:nvCxnSpPr>
      <xdr:spPr>
        <a:xfrm flipV="1">
          <a:off x="8750300" y="11024719"/>
          <a:ext cx="889000" cy="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8737</xdr:rowOff>
    </xdr:from>
    <xdr:to>
      <xdr:col>41</xdr:col>
      <xdr:colOff>101600</xdr:colOff>
      <xdr:row>64</xdr:row>
      <xdr:rowOff>110337</xdr:rowOff>
    </xdr:to>
    <xdr:sp macro="" textlink="">
      <xdr:nvSpPr>
        <xdr:cNvPr id="253" name="楕円 252">
          <a:extLst>
            <a:ext uri="{FF2B5EF4-FFF2-40B4-BE49-F238E27FC236}">
              <a16:creationId xmlns:a16="http://schemas.microsoft.com/office/drawing/2014/main" id="{643EA1C1-1E88-405B-8025-9A59E7FBB9CF}"/>
            </a:ext>
          </a:extLst>
        </xdr:cNvPr>
        <xdr:cNvSpPr/>
      </xdr:nvSpPr>
      <xdr:spPr>
        <a:xfrm>
          <a:off x="7810500" y="1098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55891</xdr:rowOff>
    </xdr:from>
    <xdr:to>
      <xdr:col>45</xdr:col>
      <xdr:colOff>177800</xdr:colOff>
      <xdr:row>64</xdr:row>
      <xdr:rowOff>59537</xdr:rowOff>
    </xdr:to>
    <xdr:cxnSp macro="">
      <xdr:nvCxnSpPr>
        <xdr:cNvPr id="254" name="直線コネクタ 253">
          <a:extLst>
            <a:ext uri="{FF2B5EF4-FFF2-40B4-BE49-F238E27FC236}">
              <a16:creationId xmlns:a16="http://schemas.microsoft.com/office/drawing/2014/main" id="{9BBFCEAE-9EA7-4EBB-82DE-63F945E6375C}"/>
            </a:ext>
          </a:extLst>
        </xdr:cNvPr>
        <xdr:cNvCxnSpPr/>
      </xdr:nvCxnSpPr>
      <xdr:spPr>
        <a:xfrm flipV="1">
          <a:off x="7861300" y="11028691"/>
          <a:ext cx="889000" cy="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10133</xdr:rowOff>
    </xdr:from>
    <xdr:to>
      <xdr:col>36</xdr:col>
      <xdr:colOff>165100</xdr:colOff>
      <xdr:row>64</xdr:row>
      <xdr:rowOff>111733</xdr:rowOff>
    </xdr:to>
    <xdr:sp macro="" textlink="">
      <xdr:nvSpPr>
        <xdr:cNvPr id="255" name="楕円 254">
          <a:extLst>
            <a:ext uri="{FF2B5EF4-FFF2-40B4-BE49-F238E27FC236}">
              <a16:creationId xmlns:a16="http://schemas.microsoft.com/office/drawing/2014/main" id="{D4FF9C47-E49B-4FEA-8C69-0F2C726F62F5}"/>
            </a:ext>
          </a:extLst>
        </xdr:cNvPr>
        <xdr:cNvSpPr/>
      </xdr:nvSpPr>
      <xdr:spPr>
        <a:xfrm>
          <a:off x="6921500" y="1098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59537</xdr:rowOff>
    </xdr:from>
    <xdr:to>
      <xdr:col>41</xdr:col>
      <xdr:colOff>50800</xdr:colOff>
      <xdr:row>64</xdr:row>
      <xdr:rowOff>60933</xdr:rowOff>
    </xdr:to>
    <xdr:cxnSp macro="">
      <xdr:nvCxnSpPr>
        <xdr:cNvPr id="256" name="直線コネクタ 255">
          <a:extLst>
            <a:ext uri="{FF2B5EF4-FFF2-40B4-BE49-F238E27FC236}">
              <a16:creationId xmlns:a16="http://schemas.microsoft.com/office/drawing/2014/main" id="{530E0C7E-4295-4B22-92F0-95313D7759F8}"/>
            </a:ext>
          </a:extLst>
        </xdr:cNvPr>
        <xdr:cNvCxnSpPr/>
      </xdr:nvCxnSpPr>
      <xdr:spPr>
        <a:xfrm flipV="1">
          <a:off x="6972300" y="11032337"/>
          <a:ext cx="889000" cy="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B3AC5369-3250-4788-88B9-FD6864D2C2D4}"/>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1B38077E-5573-4110-88F5-E55B41A942CF}"/>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33FCD70C-7ABB-4418-8FFB-6EBE95CEDE60}"/>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C8A69A1E-3491-4609-A629-B051A4AB9CBF}"/>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93846</xdr:rowOff>
    </xdr:from>
    <xdr:ext cx="534377" cy="259045"/>
    <xdr:sp macro="" textlink="">
      <xdr:nvSpPr>
        <xdr:cNvPr id="261" name="n_1mainValue【橋りょう・トンネル】&#10;一人当たり有形固定資産（償却資産）額">
          <a:extLst>
            <a:ext uri="{FF2B5EF4-FFF2-40B4-BE49-F238E27FC236}">
              <a16:creationId xmlns:a16="http://schemas.microsoft.com/office/drawing/2014/main" id="{8D50CF86-21B4-4AEB-8F9C-E66F5CE2A4B3}"/>
            </a:ext>
          </a:extLst>
        </xdr:cNvPr>
        <xdr:cNvSpPr txBox="1"/>
      </xdr:nvSpPr>
      <xdr:spPr>
        <a:xfrm>
          <a:off x="9359411" y="1106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97818</xdr:rowOff>
    </xdr:from>
    <xdr:ext cx="534377" cy="259045"/>
    <xdr:sp macro="" textlink="">
      <xdr:nvSpPr>
        <xdr:cNvPr id="262" name="n_2mainValue【橋りょう・トンネル】&#10;一人当たり有形固定資産（償却資産）額">
          <a:extLst>
            <a:ext uri="{FF2B5EF4-FFF2-40B4-BE49-F238E27FC236}">
              <a16:creationId xmlns:a16="http://schemas.microsoft.com/office/drawing/2014/main" id="{599F2912-B0C5-4865-A97D-F181A62E2C9D}"/>
            </a:ext>
          </a:extLst>
        </xdr:cNvPr>
        <xdr:cNvSpPr txBox="1"/>
      </xdr:nvSpPr>
      <xdr:spPr>
        <a:xfrm>
          <a:off x="8483111" y="1107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101464</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A6616231-1E14-4374-A529-7D6D1FABBC7E}"/>
            </a:ext>
          </a:extLst>
        </xdr:cNvPr>
        <xdr:cNvSpPr txBox="1"/>
      </xdr:nvSpPr>
      <xdr:spPr>
        <a:xfrm>
          <a:off x="7594111" y="1107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102860</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ABF0CE02-0B9E-45ED-A1D5-4B5DA7C43848}"/>
            </a:ext>
          </a:extLst>
        </xdr:cNvPr>
        <xdr:cNvSpPr txBox="1"/>
      </xdr:nvSpPr>
      <xdr:spPr>
        <a:xfrm>
          <a:off x="6705111" y="1107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7C52216C-6748-49D7-9556-141E4BBC00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AF1DEC1A-D6C6-42A3-A1AA-C6A983CD925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308E529-C61E-4EA9-A7E4-48E1745E44D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4C78F30-146F-4957-922B-DAF3280D59E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26DA496-7BD4-4D65-838D-E3E979C2858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DFC8C86-60D5-4262-9985-924A0E3C1F5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FEDEF70-5BD7-4100-BF8B-6C52A98D22A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8B0805BA-A142-4F32-90C4-91A9254C2C9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8DA1812F-C179-4BF5-B8E1-AAA4DA7B43D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3B6589D-00E4-4F94-89ED-2D895FE233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2C825456-BB82-4BB5-A295-D7810D97B01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FE0ACFC-B9C4-4DE3-9F1A-7EF1E29B03E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59D23F4F-3718-4A58-B4B9-8D1CF446109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D5F96807-98AB-4BC9-B739-7479A2A4013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21CE36A6-C978-4EDC-B73A-B4EF4729461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964825EB-B2A3-458F-BD0B-8C9C9542C21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EA6084C-BB4B-460D-BB1C-B481F5C81B6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69516B10-D17F-4D41-9867-C90E448FCB1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7B47AFD1-BF1A-4ED1-9F43-9118C6EA816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89BBA25F-D1F1-4F22-BBD7-001563312A7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8D966853-6512-457B-9F46-2D79FE69D70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03B3DC2-6634-4727-B392-3AB2693BF02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373388DC-BDED-40A7-9B90-94FD7934A8E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6D85FEA-B530-4E32-8624-29E187BD8F4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837E31DB-FA56-4114-86FA-846560B98325}"/>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C5F72E56-FDC0-4E0D-8976-8425AA5E4BC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E390BA7B-ABA1-4B4A-8715-F837AEE038C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7145169D-0C1A-4EA1-B54A-2F30446A824E}"/>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3" name="直線コネクタ 292">
          <a:extLst>
            <a:ext uri="{FF2B5EF4-FFF2-40B4-BE49-F238E27FC236}">
              <a16:creationId xmlns:a16="http://schemas.microsoft.com/office/drawing/2014/main" id="{3765C8F1-7619-455C-B562-C1E6F34F6FD1}"/>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E907A59-8DB4-46AF-93FF-F2CE4D227429}"/>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5" name="フローチャート: 判断 294">
          <a:extLst>
            <a:ext uri="{FF2B5EF4-FFF2-40B4-BE49-F238E27FC236}">
              <a16:creationId xmlns:a16="http://schemas.microsoft.com/office/drawing/2014/main" id="{DDFE73BC-C3D7-4ECE-9517-47D187C5F91A}"/>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6" name="フローチャート: 判断 295">
          <a:extLst>
            <a:ext uri="{FF2B5EF4-FFF2-40B4-BE49-F238E27FC236}">
              <a16:creationId xmlns:a16="http://schemas.microsoft.com/office/drawing/2014/main" id="{3962BB06-F8B7-4FE0-8078-45595D57284A}"/>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7" name="フローチャート: 判断 296">
          <a:extLst>
            <a:ext uri="{FF2B5EF4-FFF2-40B4-BE49-F238E27FC236}">
              <a16:creationId xmlns:a16="http://schemas.microsoft.com/office/drawing/2014/main" id="{897125E1-3B94-4EE7-BC02-81EE2BBFB253}"/>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8" name="フローチャート: 判断 297">
          <a:extLst>
            <a:ext uri="{FF2B5EF4-FFF2-40B4-BE49-F238E27FC236}">
              <a16:creationId xmlns:a16="http://schemas.microsoft.com/office/drawing/2014/main" id="{02CFA8CC-B84C-4137-B32A-B51A4F71452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9" name="フローチャート: 判断 298">
          <a:extLst>
            <a:ext uri="{FF2B5EF4-FFF2-40B4-BE49-F238E27FC236}">
              <a16:creationId xmlns:a16="http://schemas.microsoft.com/office/drawing/2014/main" id="{8A8F6D78-5445-46B9-867D-3E16E5FE77C3}"/>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5C179D7-1C35-409E-BABA-3C9DA9AB511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A034850-338E-4A84-9900-F663648E47A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9DDCAF3-D406-466D-8150-EDE6ED2506A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1BD50BC-8EB7-480D-95AF-6087F11FE31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74734E4-B97F-474E-856C-7C027FB2DE7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46355</xdr:rowOff>
    </xdr:from>
    <xdr:to>
      <xdr:col>24</xdr:col>
      <xdr:colOff>114300</xdr:colOff>
      <xdr:row>83</xdr:row>
      <xdr:rowOff>147955</xdr:rowOff>
    </xdr:to>
    <xdr:sp macro="" textlink="">
      <xdr:nvSpPr>
        <xdr:cNvPr id="305" name="楕円 304">
          <a:extLst>
            <a:ext uri="{FF2B5EF4-FFF2-40B4-BE49-F238E27FC236}">
              <a16:creationId xmlns:a16="http://schemas.microsoft.com/office/drawing/2014/main" id="{FB959210-7C80-451C-804C-67E9F2AC8128}"/>
            </a:ext>
          </a:extLst>
        </xdr:cNvPr>
        <xdr:cNvSpPr/>
      </xdr:nvSpPr>
      <xdr:spPr>
        <a:xfrm>
          <a:off x="45847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24782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CD43B844-F390-46AB-87E7-697F000DEDE0}"/>
            </a:ext>
          </a:extLst>
        </xdr:cNvPr>
        <xdr:cNvSpPr txBox="1"/>
      </xdr:nvSpPr>
      <xdr:spPr>
        <a:xfrm>
          <a:off x="4673600"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7" name="楕円 306">
          <a:extLst>
            <a:ext uri="{FF2B5EF4-FFF2-40B4-BE49-F238E27FC236}">
              <a16:creationId xmlns:a16="http://schemas.microsoft.com/office/drawing/2014/main" id="{C444F9F5-BFC6-46F4-B648-4B9C095912D2}"/>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97155</xdr:rowOff>
    </xdr:to>
    <xdr:cxnSp macro="">
      <xdr:nvCxnSpPr>
        <xdr:cNvPr id="308" name="直線コネクタ 307">
          <a:extLst>
            <a:ext uri="{FF2B5EF4-FFF2-40B4-BE49-F238E27FC236}">
              <a16:creationId xmlns:a16="http://schemas.microsoft.com/office/drawing/2014/main" id="{290B229C-6C9D-470C-9E2A-A2A51F1B1E88}"/>
            </a:ext>
          </a:extLst>
        </xdr:cNvPr>
        <xdr:cNvCxnSpPr/>
      </xdr:nvCxnSpPr>
      <xdr:spPr>
        <a:xfrm>
          <a:off x="3797300" y="14302739"/>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160655</xdr:rowOff>
    </xdr:from>
    <xdr:to>
      <xdr:col>15</xdr:col>
      <xdr:colOff>101600</xdr:colOff>
      <xdr:row>83</xdr:row>
      <xdr:rowOff>90805</xdr:rowOff>
    </xdr:to>
    <xdr:sp macro="" textlink="">
      <xdr:nvSpPr>
        <xdr:cNvPr id="309" name="楕円 308">
          <a:extLst>
            <a:ext uri="{FF2B5EF4-FFF2-40B4-BE49-F238E27FC236}">
              <a16:creationId xmlns:a16="http://schemas.microsoft.com/office/drawing/2014/main" id="{0D0D0F83-0098-44F1-9386-AFF2CCD6DE6E}"/>
            </a:ext>
          </a:extLst>
        </xdr:cNvPr>
        <xdr:cNvSpPr/>
      </xdr:nvSpPr>
      <xdr:spPr>
        <a:xfrm>
          <a:off x="2857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40005</xdr:rowOff>
    </xdr:from>
    <xdr:to>
      <xdr:col>19</xdr:col>
      <xdr:colOff>177800</xdr:colOff>
      <xdr:row>83</xdr:row>
      <xdr:rowOff>72389</xdr:rowOff>
    </xdr:to>
    <xdr:cxnSp macro="">
      <xdr:nvCxnSpPr>
        <xdr:cNvPr id="310" name="直線コネクタ 309">
          <a:extLst>
            <a:ext uri="{FF2B5EF4-FFF2-40B4-BE49-F238E27FC236}">
              <a16:creationId xmlns:a16="http://schemas.microsoft.com/office/drawing/2014/main" id="{80B6F76C-5CE4-420B-9846-E2E9A1B40C3B}"/>
            </a:ext>
          </a:extLst>
        </xdr:cNvPr>
        <xdr:cNvCxnSpPr/>
      </xdr:nvCxnSpPr>
      <xdr:spPr>
        <a:xfrm>
          <a:off x="2908300" y="142703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141605</xdr:rowOff>
    </xdr:from>
    <xdr:to>
      <xdr:col>10</xdr:col>
      <xdr:colOff>165100</xdr:colOff>
      <xdr:row>83</xdr:row>
      <xdr:rowOff>71755</xdr:rowOff>
    </xdr:to>
    <xdr:sp macro="" textlink="">
      <xdr:nvSpPr>
        <xdr:cNvPr id="311" name="楕円 310">
          <a:extLst>
            <a:ext uri="{FF2B5EF4-FFF2-40B4-BE49-F238E27FC236}">
              <a16:creationId xmlns:a16="http://schemas.microsoft.com/office/drawing/2014/main" id="{DE7F8642-6770-4623-A619-D6C931A1A646}"/>
            </a:ext>
          </a:extLst>
        </xdr:cNvPr>
        <xdr:cNvSpPr/>
      </xdr:nvSpPr>
      <xdr:spPr>
        <a:xfrm>
          <a:off x="1968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20955</xdr:rowOff>
    </xdr:from>
    <xdr:to>
      <xdr:col>15</xdr:col>
      <xdr:colOff>50800</xdr:colOff>
      <xdr:row>83</xdr:row>
      <xdr:rowOff>40005</xdr:rowOff>
    </xdr:to>
    <xdr:cxnSp macro="">
      <xdr:nvCxnSpPr>
        <xdr:cNvPr id="312" name="直線コネクタ 311">
          <a:extLst>
            <a:ext uri="{FF2B5EF4-FFF2-40B4-BE49-F238E27FC236}">
              <a16:creationId xmlns:a16="http://schemas.microsoft.com/office/drawing/2014/main" id="{0096F142-00DF-41AF-8FE1-2D149F5BBFB9}"/>
            </a:ext>
          </a:extLst>
        </xdr:cNvPr>
        <xdr:cNvCxnSpPr/>
      </xdr:nvCxnSpPr>
      <xdr:spPr>
        <a:xfrm>
          <a:off x="2019300" y="142513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95886</xdr:rowOff>
    </xdr:from>
    <xdr:to>
      <xdr:col>6</xdr:col>
      <xdr:colOff>38100</xdr:colOff>
      <xdr:row>84</xdr:row>
      <xdr:rowOff>26036</xdr:rowOff>
    </xdr:to>
    <xdr:sp macro="" textlink="">
      <xdr:nvSpPr>
        <xdr:cNvPr id="313" name="楕円 312">
          <a:extLst>
            <a:ext uri="{FF2B5EF4-FFF2-40B4-BE49-F238E27FC236}">
              <a16:creationId xmlns:a16="http://schemas.microsoft.com/office/drawing/2014/main" id="{42AD1796-68D0-44B1-B75C-DC2B234D5399}"/>
            </a:ext>
          </a:extLst>
        </xdr:cNvPr>
        <xdr:cNvSpPr/>
      </xdr:nvSpPr>
      <xdr:spPr>
        <a:xfrm>
          <a:off x="1079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20955</xdr:rowOff>
    </xdr:from>
    <xdr:to>
      <xdr:col>10</xdr:col>
      <xdr:colOff>114300</xdr:colOff>
      <xdr:row>83</xdr:row>
      <xdr:rowOff>146686</xdr:rowOff>
    </xdr:to>
    <xdr:cxnSp macro="">
      <xdr:nvCxnSpPr>
        <xdr:cNvPr id="314" name="直線コネクタ 313">
          <a:extLst>
            <a:ext uri="{FF2B5EF4-FFF2-40B4-BE49-F238E27FC236}">
              <a16:creationId xmlns:a16="http://schemas.microsoft.com/office/drawing/2014/main" id="{3780DD97-FFCF-4C0F-BCDC-82572D6F14B0}"/>
            </a:ext>
          </a:extLst>
        </xdr:cNvPr>
        <xdr:cNvCxnSpPr/>
      </xdr:nvCxnSpPr>
      <xdr:spPr>
        <a:xfrm flipV="1">
          <a:off x="1130300" y="14251305"/>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5" name="n_1aveValue【公営住宅】&#10;有形固定資産減価償却率">
          <a:extLst>
            <a:ext uri="{FF2B5EF4-FFF2-40B4-BE49-F238E27FC236}">
              <a16:creationId xmlns:a16="http://schemas.microsoft.com/office/drawing/2014/main" id="{E5BA24E0-6CC6-4281-A04B-21550849B1D1}"/>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6" name="n_2aveValue【公営住宅】&#10;有形固定資産減価償却率">
          <a:extLst>
            <a:ext uri="{FF2B5EF4-FFF2-40B4-BE49-F238E27FC236}">
              <a16:creationId xmlns:a16="http://schemas.microsoft.com/office/drawing/2014/main" id="{97750243-6AF2-4FEA-BAF7-0613C49D436C}"/>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7" name="n_3aveValue【公営住宅】&#10;有形固定資産減価償却率">
          <a:extLst>
            <a:ext uri="{FF2B5EF4-FFF2-40B4-BE49-F238E27FC236}">
              <a16:creationId xmlns:a16="http://schemas.microsoft.com/office/drawing/2014/main" id="{1986423B-0AF4-4467-8A99-F66DBD4BBE0F}"/>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8" name="n_4aveValue【公営住宅】&#10;有形固定資産減価償却率">
          <a:extLst>
            <a:ext uri="{FF2B5EF4-FFF2-40B4-BE49-F238E27FC236}">
              <a16:creationId xmlns:a16="http://schemas.microsoft.com/office/drawing/2014/main" id="{B19F96A8-B711-46F0-B812-629950FA168B}"/>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114316</xdr:rowOff>
    </xdr:from>
    <xdr:ext cx="405111" cy="259045"/>
    <xdr:sp macro="" textlink="">
      <xdr:nvSpPr>
        <xdr:cNvPr id="319" name="n_1mainValue【公営住宅】&#10;有形固定資産減価償却率">
          <a:extLst>
            <a:ext uri="{FF2B5EF4-FFF2-40B4-BE49-F238E27FC236}">
              <a16:creationId xmlns:a16="http://schemas.microsoft.com/office/drawing/2014/main" id="{8034BFA2-9B4B-4AC5-9970-A90B060D2DA3}"/>
            </a:ext>
          </a:extLst>
        </xdr:cNvPr>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81932</xdr:rowOff>
    </xdr:from>
    <xdr:ext cx="405111" cy="259045"/>
    <xdr:sp macro="" textlink="">
      <xdr:nvSpPr>
        <xdr:cNvPr id="320" name="n_2mainValue【公営住宅】&#10;有形固定資産減価償却率">
          <a:extLst>
            <a:ext uri="{FF2B5EF4-FFF2-40B4-BE49-F238E27FC236}">
              <a16:creationId xmlns:a16="http://schemas.microsoft.com/office/drawing/2014/main" id="{CC616983-2158-4AA0-912E-1A12EA3CD5C4}"/>
            </a:ext>
          </a:extLst>
        </xdr:cNvPr>
        <xdr:cNvSpPr txBox="1"/>
      </xdr:nvSpPr>
      <xdr:spPr>
        <a:xfrm>
          <a:off x="2705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62882</xdr:rowOff>
    </xdr:from>
    <xdr:ext cx="405111" cy="259045"/>
    <xdr:sp macro="" textlink="">
      <xdr:nvSpPr>
        <xdr:cNvPr id="321" name="n_3mainValue【公営住宅】&#10;有形固定資産減価償却率">
          <a:extLst>
            <a:ext uri="{FF2B5EF4-FFF2-40B4-BE49-F238E27FC236}">
              <a16:creationId xmlns:a16="http://schemas.microsoft.com/office/drawing/2014/main" id="{20090B64-6CAD-4FEF-B373-08C1BB47BF47}"/>
            </a:ext>
          </a:extLst>
        </xdr:cNvPr>
        <xdr:cNvSpPr txBox="1"/>
      </xdr:nvSpPr>
      <xdr:spPr>
        <a:xfrm>
          <a:off x="1816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17163</xdr:rowOff>
    </xdr:from>
    <xdr:ext cx="405111" cy="259045"/>
    <xdr:sp macro="" textlink="">
      <xdr:nvSpPr>
        <xdr:cNvPr id="322" name="n_4mainValue【公営住宅】&#10;有形固定資産減価償却率">
          <a:extLst>
            <a:ext uri="{FF2B5EF4-FFF2-40B4-BE49-F238E27FC236}">
              <a16:creationId xmlns:a16="http://schemas.microsoft.com/office/drawing/2014/main" id="{029B6548-A83C-41AA-8597-9DFA6074009A}"/>
            </a:ext>
          </a:extLst>
        </xdr:cNvPr>
        <xdr:cNvSpPr txBox="1"/>
      </xdr:nvSpPr>
      <xdr:spPr>
        <a:xfrm>
          <a:off x="927744" y="1441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7F86367C-E522-4FCF-9860-1D70EB56BE7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3D3CEAA-8812-48BD-85C4-476016B3494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9E10BC4-AEB0-429D-AA0A-4644ED1DC35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941C78A7-E7A7-4D9B-9AEB-AFC6041720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A1DE29F-C7EB-4ECE-B221-60B792F1E4F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ACBC43F-AFDD-4923-AB8E-4E9656221A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6FA7ECA-B643-4A37-A7A0-A35F630BC5A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BB43994F-FECD-4978-A9D1-A5BC8CE1986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9C6916E-05D2-4F53-89D1-B02051A631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F24F8F99-C607-4986-A1FD-6AF0E8298A2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935D0668-B4D5-44A4-98EF-6653DF4858F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8BDF4510-ACAD-49A5-854B-D01A128A44D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AE2329D-F7A1-4EA5-950C-04FFBC75121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55CA6DB8-1734-4D43-BEB5-F30C70E19D2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1D2A3EFD-5C03-4C10-B024-035167C6695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8" name="テキスト ボックス 337">
          <a:extLst>
            <a:ext uri="{FF2B5EF4-FFF2-40B4-BE49-F238E27FC236}">
              <a16:creationId xmlns:a16="http://schemas.microsoft.com/office/drawing/2014/main" id="{94538D80-F925-46DE-88CE-B1BD9E204A5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76245A2-EB74-46C2-BE17-819724A10F6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FB4F036-6A37-469D-903A-913144EF7A2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E5613F7-BC0D-4334-9395-FF8585F4761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2" name="直線コネクタ 341">
          <a:extLst>
            <a:ext uri="{FF2B5EF4-FFF2-40B4-BE49-F238E27FC236}">
              <a16:creationId xmlns:a16="http://schemas.microsoft.com/office/drawing/2014/main" id="{1118ECD3-8CCA-46D9-862A-781F9F48F9D8}"/>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3" name="【公営住宅】&#10;一人当たり面積最小値テキスト">
          <a:extLst>
            <a:ext uri="{FF2B5EF4-FFF2-40B4-BE49-F238E27FC236}">
              <a16:creationId xmlns:a16="http://schemas.microsoft.com/office/drawing/2014/main" id="{E138256D-7B53-4741-B3A4-5E4655050EC1}"/>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4" name="直線コネクタ 343">
          <a:extLst>
            <a:ext uri="{FF2B5EF4-FFF2-40B4-BE49-F238E27FC236}">
              <a16:creationId xmlns:a16="http://schemas.microsoft.com/office/drawing/2014/main" id="{AEB28D4D-2686-4A2C-9007-E08A91478606}"/>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5" name="【公営住宅】&#10;一人当たり面積最大値テキスト">
          <a:extLst>
            <a:ext uri="{FF2B5EF4-FFF2-40B4-BE49-F238E27FC236}">
              <a16:creationId xmlns:a16="http://schemas.microsoft.com/office/drawing/2014/main" id="{B91B511E-07BC-46D3-BB1D-EB67AC52E7E3}"/>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6" name="直線コネクタ 345">
          <a:extLst>
            <a:ext uri="{FF2B5EF4-FFF2-40B4-BE49-F238E27FC236}">
              <a16:creationId xmlns:a16="http://schemas.microsoft.com/office/drawing/2014/main" id="{C308AC81-BBB3-4857-BCF4-C92DE9E0889D}"/>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7" name="【公営住宅】&#10;一人当たり面積平均値テキスト">
          <a:extLst>
            <a:ext uri="{FF2B5EF4-FFF2-40B4-BE49-F238E27FC236}">
              <a16:creationId xmlns:a16="http://schemas.microsoft.com/office/drawing/2014/main" id="{D3DF7495-3416-4101-B8F7-4AF5775628D2}"/>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8" name="フローチャート: 判断 347">
          <a:extLst>
            <a:ext uri="{FF2B5EF4-FFF2-40B4-BE49-F238E27FC236}">
              <a16:creationId xmlns:a16="http://schemas.microsoft.com/office/drawing/2014/main" id="{69AE4621-F634-45C2-B4FA-9D580A142EF9}"/>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9" name="フローチャート: 判断 348">
          <a:extLst>
            <a:ext uri="{FF2B5EF4-FFF2-40B4-BE49-F238E27FC236}">
              <a16:creationId xmlns:a16="http://schemas.microsoft.com/office/drawing/2014/main" id="{1D6C76CE-6113-494E-B85C-0259C0C8ECD1}"/>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50" name="フローチャート: 判断 349">
          <a:extLst>
            <a:ext uri="{FF2B5EF4-FFF2-40B4-BE49-F238E27FC236}">
              <a16:creationId xmlns:a16="http://schemas.microsoft.com/office/drawing/2014/main" id="{4B615F01-3764-470C-9257-6A4A2B8EB98D}"/>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1" name="フローチャート: 判断 350">
          <a:extLst>
            <a:ext uri="{FF2B5EF4-FFF2-40B4-BE49-F238E27FC236}">
              <a16:creationId xmlns:a16="http://schemas.microsoft.com/office/drawing/2014/main" id="{E9AE01A7-365B-49DC-9960-89CA1338E723}"/>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2" name="フローチャート: 判断 351">
          <a:extLst>
            <a:ext uri="{FF2B5EF4-FFF2-40B4-BE49-F238E27FC236}">
              <a16:creationId xmlns:a16="http://schemas.microsoft.com/office/drawing/2014/main" id="{1ABB4E22-CCC5-4D75-8747-26B5DD4C0CAA}"/>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F083A09-265F-4C30-A80A-23065E41F32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57D8C23-5EB7-4EF1-9925-D232D1940B2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0062736-A88F-468E-A182-DF8935CAE07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B8B0298-34C5-4518-BB0A-4565EC46E7E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C620A0D-E6ED-4BBD-98FF-FB25725C208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38678</xdr:rowOff>
    </xdr:from>
    <xdr:to>
      <xdr:col>55</xdr:col>
      <xdr:colOff>50800</xdr:colOff>
      <xdr:row>83</xdr:row>
      <xdr:rowOff>140278</xdr:rowOff>
    </xdr:to>
    <xdr:sp macro="" textlink="">
      <xdr:nvSpPr>
        <xdr:cNvPr id="358" name="楕円 357">
          <a:extLst>
            <a:ext uri="{FF2B5EF4-FFF2-40B4-BE49-F238E27FC236}">
              <a16:creationId xmlns:a16="http://schemas.microsoft.com/office/drawing/2014/main" id="{B4323A1A-D1ED-4ECE-8BB0-4A123FFB5E29}"/>
            </a:ext>
          </a:extLst>
        </xdr:cNvPr>
        <xdr:cNvSpPr/>
      </xdr:nvSpPr>
      <xdr:spPr>
        <a:xfrm>
          <a:off x="10426700" y="1426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61555</xdr:rowOff>
    </xdr:from>
    <xdr:ext cx="469744" cy="259045"/>
    <xdr:sp macro="" textlink="">
      <xdr:nvSpPr>
        <xdr:cNvPr id="359" name="【公営住宅】&#10;一人当たり面積該当値テキスト">
          <a:extLst>
            <a:ext uri="{FF2B5EF4-FFF2-40B4-BE49-F238E27FC236}">
              <a16:creationId xmlns:a16="http://schemas.microsoft.com/office/drawing/2014/main" id="{C1305B60-8C36-4872-8947-A2DC6F305252}"/>
            </a:ext>
          </a:extLst>
        </xdr:cNvPr>
        <xdr:cNvSpPr txBox="1"/>
      </xdr:nvSpPr>
      <xdr:spPr>
        <a:xfrm>
          <a:off x="10515600" y="14120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50509</xdr:rowOff>
    </xdr:from>
    <xdr:to>
      <xdr:col>50</xdr:col>
      <xdr:colOff>165100</xdr:colOff>
      <xdr:row>83</xdr:row>
      <xdr:rowOff>152109</xdr:rowOff>
    </xdr:to>
    <xdr:sp macro="" textlink="">
      <xdr:nvSpPr>
        <xdr:cNvPr id="360" name="楕円 359">
          <a:extLst>
            <a:ext uri="{FF2B5EF4-FFF2-40B4-BE49-F238E27FC236}">
              <a16:creationId xmlns:a16="http://schemas.microsoft.com/office/drawing/2014/main" id="{B1F7B3E3-ACD5-4D50-B927-CF061AEBBA21}"/>
            </a:ext>
          </a:extLst>
        </xdr:cNvPr>
        <xdr:cNvSpPr/>
      </xdr:nvSpPr>
      <xdr:spPr>
        <a:xfrm>
          <a:off x="9588500" y="1428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89478</xdr:rowOff>
    </xdr:from>
    <xdr:to>
      <xdr:col>55</xdr:col>
      <xdr:colOff>0</xdr:colOff>
      <xdr:row>83</xdr:row>
      <xdr:rowOff>101309</xdr:rowOff>
    </xdr:to>
    <xdr:cxnSp macro="">
      <xdr:nvCxnSpPr>
        <xdr:cNvPr id="361" name="直線コネクタ 360">
          <a:extLst>
            <a:ext uri="{FF2B5EF4-FFF2-40B4-BE49-F238E27FC236}">
              <a16:creationId xmlns:a16="http://schemas.microsoft.com/office/drawing/2014/main" id="{6B5F51D3-25DA-45FD-B83B-C3A9B83F3897}"/>
            </a:ext>
          </a:extLst>
        </xdr:cNvPr>
        <xdr:cNvCxnSpPr/>
      </xdr:nvCxnSpPr>
      <xdr:spPr>
        <a:xfrm flipV="1">
          <a:off x="9639300" y="14319828"/>
          <a:ext cx="838200" cy="1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65996</xdr:rowOff>
    </xdr:from>
    <xdr:to>
      <xdr:col>46</xdr:col>
      <xdr:colOff>38100</xdr:colOff>
      <xdr:row>83</xdr:row>
      <xdr:rowOff>167596</xdr:rowOff>
    </xdr:to>
    <xdr:sp macro="" textlink="">
      <xdr:nvSpPr>
        <xdr:cNvPr id="362" name="楕円 361">
          <a:extLst>
            <a:ext uri="{FF2B5EF4-FFF2-40B4-BE49-F238E27FC236}">
              <a16:creationId xmlns:a16="http://schemas.microsoft.com/office/drawing/2014/main" id="{44A21B1D-4ECE-4170-BD3C-598681DB95B8}"/>
            </a:ext>
          </a:extLst>
        </xdr:cNvPr>
        <xdr:cNvSpPr/>
      </xdr:nvSpPr>
      <xdr:spPr>
        <a:xfrm>
          <a:off x="8699500" y="1429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101309</xdr:rowOff>
    </xdr:from>
    <xdr:to>
      <xdr:col>50</xdr:col>
      <xdr:colOff>114300</xdr:colOff>
      <xdr:row>83</xdr:row>
      <xdr:rowOff>116796</xdr:rowOff>
    </xdr:to>
    <xdr:cxnSp macro="">
      <xdr:nvCxnSpPr>
        <xdr:cNvPr id="363" name="直線コネクタ 362">
          <a:extLst>
            <a:ext uri="{FF2B5EF4-FFF2-40B4-BE49-F238E27FC236}">
              <a16:creationId xmlns:a16="http://schemas.microsoft.com/office/drawing/2014/main" id="{08DDCB73-CD35-40B7-BA94-1173AFA97DE1}"/>
            </a:ext>
          </a:extLst>
        </xdr:cNvPr>
        <xdr:cNvCxnSpPr/>
      </xdr:nvCxnSpPr>
      <xdr:spPr>
        <a:xfrm flipV="1">
          <a:off x="8750300" y="14331659"/>
          <a:ext cx="889000" cy="1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71710</xdr:rowOff>
    </xdr:from>
    <xdr:to>
      <xdr:col>41</xdr:col>
      <xdr:colOff>101600</xdr:colOff>
      <xdr:row>84</xdr:row>
      <xdr:rowOff>1860</xdr:rowOff>
    </xdr:to>
    <xdr:sp macro="" textlink="">
      <xdr:nvSpPr>
        <xdr:cNvPr id="364" name="楕円 363">
          <a:extLst>
            <a:ext uri="{FF2B5EF4-FFF2-40B4-BE49-F238E27FC236}">
              <a16:creationId xmlns:a16="http://schemas.microsoft.com/office/drawing/2014/main" id="{32BECAFD-9B81-47E7-8F72-E300862A2324}"/>
            </a:ext>
          </a:extLst>
        </xdr:cNvPr>
        <xdr:cNvSpPr/>
      </xdr:nvSpPr>
      <xdr:spPr>
        <a:xfrm>
          <a:off x="7810500" y="1430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116796</xdr:rowOff>
    </xdr:from>
    <xdr:to>
      <xdr:col>45</xdr:col>
      <xdr:colOff>177800</xdr:colOff>
      <xdr:row>83</xdr:row>
      <xdr:rowOff>122510</xdr:rowOff>
    </xdr:to>
    <xdr:cxnSp macro="">
      <xdr:nvCxnSpPr>
        <xdr:cNvPr id="365" name="直線コネクタ 364">
          <a:extLst>
            <a:ext uri="{FF2B5EF4-FFF2-40B4-BE49-F238E27FC236}">
              <a16:creationId xmlns:a16="http://schemas.microsoft.com/office/drawing/2014/main" id="{737AFEAC-5462-4991-A89B-0C3380A91FC6}"/>
            </a:ext>
          </a:extLst>
        </xdr:cNvPr>
        <xdr:cNvCxnSpPr/>
      </xdr:nvCxnSpPr>
      <xdr:spPr>
        <a:xfrm flipV="1">
          <a:off x="7861300" y="1434714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80911</xdr:rowOff>
    </xdr:from>
    <xdr:to>
      <xdr:col>36</xdr:col>
      <xdr:colOff>165100</xdr:colOff>
      <xdr:row>84</xdr:row>
      <xdr:rowOff>11061</xdr:rowOff>
    </xdr:to>
    <xdr:sp macro="" textlink="">
      <xdr:nvSpPr>
        <xdr:cNvPr id="366" name="楕円 365">
          <a:extLst>
            <a:ext uri="{FF2B5EF4-FFF2-40B4-BE49-F238E27FC236}">
              <a16:creationId xmlns:a16="http://schemas.microsoft.com/office/drawing/2014/main" id="{2914D2A6-EA62-44D9-86F5-272EE0464B64}"/>
            </a:ext>
          </a:extLst>
        </xdr:cNvPr>
        <xdr:cNvSpPr/>
      </xdr:nvSpPr>
      <xdr:spPr>
        <a:xfrm>
          <a:off x="6921500" y="1431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122510</xdr:rowOff>
    </xdr:from>
    <xdr:to>
      <xdr:col>41</xdr:col>
      <xdr:colOff>50800</xdr:colOff>
      <xdr:row>83</xdr:row>
      <xdr:rowOff>131711</xdr:rowOff>
    </xdr:to>
    <xdr:cxnSp macro="">
      <xdr:nvCxnSpPr>
        <xdr:cNvPr id="367" name="直線コネクタ 366">
          <a:extLst>
            <a:ext uri="{FF2B5EF4-FFF2-40B4-BE49-F238E27FC236}">
              <a16:creationId xmlns:a16="http://schemas.microsoft.com/office/drawing/2014/main" id="{FEDE9445-25A1-49D4-9B79-593B8A9F1908}"/>
            </a:ext>
          </a:extLst>
        </xdr:cNvPr>
        <xdr:cNvCxnSpPr/>
      </xdr:nvCxnSpPr>
      <xdr:spPr>
        <a:xfrm flipV="1">
          <a:off x="6972300" y="14352860"/>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8" name="n_1aveValue【公営住宅】&#10;一人当たり面積">
          <a:extLst>
            <a:ext uri="{FF2B5EF4-FFF2-40B4-BE49-F238E27FC236}">
              <a16:creationId xmlns:a16="http://schemas.microsoft.com/office/drawing/2014/main" id="{394B28EA-268C-46EC-B5CE-28285B0565A1}"/>
            </a:ext>
          </a:extLst>
        </xdr:cNvPr>
        <xdr:cNvSpPr txBox="1"/>
      </xdr:nvSpPr>
      <xdr:spPr>
        <a:xfrm>
          <a:off x="9391727" y="1452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9" name="n_2aveValue【公営住宅】&#10;一人当たり面積">
          <a:extLst>
            <a:ext uri="{FF2B5EF4-FFF2-40B4-BE49-F238E27FC236}">
              <a16:creationId xmlns:a16="http://schemas.microsoft.com/office/drawing/2014/main" id="{8D100E9B-7042-4D09-839E-4725A29CEAB1}"/>
            </a:ext>
          </a:extLst>
        </xdr:cNvPr>
        <xdr:cNvSpPr txBox="1"/>
      </xdr:nvSpPr>
      <xdr:spPr>
        <a:xfrm>
          <a:off x="8515427" y="1452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70" name="n_3aveValue【公営住宅】&#10;一人当たり面積">
          <a:extLst>
            <a:ext uri="{FF2B5EF4-FFF2-40B4-BE49-F238E27FC236}">
              <a16:creationId xmlns:a16="http://schemas.microsoft.com/office/drawing/2014/main" id="{18EE967D-EC04-44E7-BBD8-7847E953D85A}"/>
            </a:ext>
          </a:extLst>
        </xdr:cNvPr>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1" name="n_4aveValue【公営住宅】&#10;一人当たり面積">
          <a:extLst>
            <a:ext uri="{FF2B5EF4-FFF2-40B4-BE49-F238E27FC236}">
              <a16:creationId xmlns:a16="http://schemas.microsoft.com/office/drawing/2014/main" id="{E87008C0-84BA-49CB-A9F8-5AD89739EFFA}"/>
            </a:ext>
          </a:extLst>
        </xdr:cNvPr>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168636</xdr:rowOff>
    </xdr:from>
    <xdr:ext cx="469744" cy="259045"/>
    <xdr:sp macro="" textlink="">
      <xdr:nvSpPr>
        <xdr:cNvPr id="372" name="n_1mainValue【公営住宅】&#10;一人当たり面積">
          <a:extLst>
            <a:ext uri="{FF2B5EF4-FFF2-40B4-BE49-F238E27FC236}">
              <a16:creationId xmlns:a16="http://schemas.microsoft.com/office/drawing/2014/main" id="{77A55811-2DB6-4993-A996-EED11B06D6F2}"/>
            </a:ext>
          </a:extLst>
        </xdr:cNvPr>
        <xdr:cNvSpPr txBox="1"/>
      </xdr:nvSpPr>
      <xdr:spPr>
        <a:xfrm>
          <a:off x="9391727" y="1405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12673</xdr:rowOff>
    </xdr:from>
    <xdr:ext cx="469744" cy="259045"/>
    <xdr:sp macro="" textlink="">
      <xdr:nvSpPr>
        <xdr:cNvPr id="373" name="n_2mainValue【公営住宅】&#10;一人当たり面積">
          <a:extLst>
            <a:ext uri="{FF2B5EF4-FFF2-40B4-BE49-F238E27FC236}">
              <a16:creationId xmlns:a16="http://schemas.microsoft.com/office/drawing/2014/main" id="{21454CDA-5B1B-4E8F-9DE3-1D2B88A33BB3}"/>
            </a:ext>
          </a:extLst>
        </xdr:cNvPr>
        <xdr:cNvSpPr txBox="1"/>
      </xdr:nvSpPr>
      <xdr:spPr>
        <a:xfrm>
          <a:off x="8515427" y="1407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18387</xdr:rowOff>
    </xdr:from>
    <xdr:ext cx="469744" cy="259045"/>
    <xdr:sp macro="" textlink="">
      <xdr:nvSpPr>
        <xdr:cNvPr id="374" name="n_3mainValue【公営住宅】&#10;一人当たり面積">
          <a:extLst>
            <a:ext uri="{FF2B5EF4-FFF2-40B4-BE49-F238E27FC236}">
              <a16:creationId xmlns:a16="http://schemas.microsoft.com/office/drawing/2014/main" id="{1022E391-2F5A-4019-BE0B-E7843B9E5B43}"/>
            </a:ext>
          </a:extLst>
        </xdr:cNvPr>
        <xdr:cNvSpPr txBox="1"/>
      </xdr:nvSpPr>
      <xdr:spPr>
        <a:xfrm>
          <a:off x="7626427" y="1407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27588</xdr:rowOff>
    </xdr:from>
    <xdr:ext cx="469744" cy="259045"/>
    <xdr:sp macro="" textlink="">
      <xdr:nvSpPr>
        <xdr:cNvPr id="375" name="n_4mainValue【公営住宅】&#10;一人当たり面積">
          <a:extLst>
            <a:ext uri="{FF2B5EF4-FFF2-40B4-BE49-F238E27FC236}">
              <a16:creationId xmlns:a16="http://schemas.microsoft.com/office/drawing/2014/main" id="{7560D2DC-D724-4BF9-89A0-7D08BFD24572}"/>
            </a:ext>
          </a:extLst>
        </xdr:cNvPr>
        <xdr:cNvSpPr txBox="1"/>
      </xdr:nvSpPr>
      <xdr:spPr>
        <a:xfrm>
          <a:off x="6737427" y="1408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0FD2ED5-3E75-4E21-9ECE-428D3196E4B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3486ABF-8543-4C0F-BCC5-FCD702FE04B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F17B475-B275-49F6-B280-3243542A2B9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2FDB1D9-FEE9-4EAC-9AE2-0951C7719B9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181DE0F-C05E-48B2-8FC4-28957E27C55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1FD12C6-75E0-479D-A5A4-D78988EF524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B007A31-3995-4719-A5CD-DBB671F4CCF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CC995CB-8CD7-4432-994A-0CD3405F6DA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8B9D92D-0018-429F-B9FA-1EF2F789A7E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6BA6E6D-12DA-499D-8BBF-6CD97420935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3D37783-F660-4C69-86A2-18DA3308FAF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E65B04B-CC95-460E-B617-A4B2044EB5C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74C5D9D-45A7-43B3-82E2-0A82ECF7DDE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12AE1D6C-AA9F-4941-8882-518476E84D1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A195DC6-8103-43D2-8A7D-DEC9ED1C575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FBE1AEA-D6F7-473A-939D-B9F68ED8AC8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FA286F0-BFA1-4E7D-A995-FF89F177128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B89B607-C729-4FE4-A5FB-114E6DAA73B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822FBDF-2B54-4F2F-B058-7A2B225FF67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B1D1C55-F765-4C4B-B988-5CCE6BD9DCF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005AC8F-540A-4D39-AB60-7B6A1218990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6311E5E-2C76-47AA-AB22-DEB736CB6A2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42854AF-DD6F-4483-AE79-80E36A30368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7379E376-A364-4D95-9356-E54F684024C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571E3753-1CF0-405E-816D-EF8187C2457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1" name="直線コネクタ 400">
          <a:extLst>
            <a:ext uri="{FF2B5EF4-FFF2-40B4-BE49-F238E27FC236}">
              <a16:creationId xmlns:a16="http://schemas.microsoft.com/office/drawing/2014/main" id="{A0F284F7-40B6-45AB-B2D8-693FB2B63512}"/>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B940E43B-9003-4153-A79A-351BF64F8D09}"/>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3" name="直線コネクタ 402">
          <a:extLst>
            <a:ext uri="{FF2B5EF4-FFF2-40B4-BE49-F238E27FC236}">
              <a16:creationId xmlns:a16="http://schemas.microsoft.com/office/drawing/2014/main" id="{A4F693E5-3C13-4A06-B923-3E04ACFF7DA6}"/>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5A12CE6E-D709-4440-916E-EA800C58973A}"/>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7348E620-0376-4C61-9D29-DD9111931E4E}"/>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76311E40-3ABC-4C1A-B22D-9ACBBDD53A5C}"/>
            </a:ext>
          </a:extLst>
        </xdr:cNvPr>
        <xdr:cNvSpPr txBox="1"/>
      </xdr:nvSpPr>
      <xdr:spPr>
        <a:xfrm>
          <a:off x="4673600" y="1789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7" name="フローチャート: 判断 406">
          <a:extLst>
            <a:ext uri="{FF2B5EF4-FFF2-40B4-BE49-F238E27FC236}">
              <a16:creationId xmlns:a16="http://schemas.microsoft.com/office/drawing/2014/main" id="{50782A84-CBC5-4A17-BC6F-3466A68BCFD8}"/>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8" name="フローチャート: 判断 407">
          <a:extLst>
            <a:ext uri="{FF2B5EF4-FFF2-40B4-BE49-F238E27FC236}">
              <a16:creationId xmlns:a16="http://schemas.microsoft.com/office/drawing/2014/main" id="{B6582D65-E523-4D52-8A59-58D2F2CC729B}"/>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9" name="フローチャート: 判断 408">
          <a:extLst>
            <a:ext uri="{FF2B5EF4-FFF2-40B4-BE49-F238E27FC236}">
              <a16:creationId xmlns:a16="http://schemas.microsoft.com/office/drawing/2014/main" id="{31583DAC-9669-4812-BD3A-56B93C3063BA}"/>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10" name="フローチャート: 判断 409">
          <a:extLst>
            <a:ext uri="{FF2B5EF4-FFF2-40B4-BE49-F238E27FC236}">
              <a16:creationId xmlns:a16="http://schemas.microsoft.com/office/drawing/2014/main" id="{385830E1-6566-43F6-8955-EA6EA15E904B}"/>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1" name="フローチャート: 判断 410">
          <a:extLst>
            <a:ext uri="{FF2B5EF4-FFF2-40B4-BE49-F238E27FC236}">
              <a16:creationId xmlns:a16="http://schemas.microsoft.com/office/drawing/2014/main" id="{36E5D1C9-596B-4142-86D1-9515F051BAEE}"/>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3303DE6-CD7A-478F-B667-2759CAF7257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2429582-B7A9-4B8B-B695-EEFE85C0D14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9FE17C0-176F-419D-88C0-8497A1B42E8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39F1E22-CADE-4DC5-AAE2-7A8A020196B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3B06C9A-1C23-4E03-9313-EFC0477A92D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43362</xdr:rowOff>
    </xdr:from>
    <xdr:to>
      <xdr:col>24</xdr:col>
      <xdr:colOff>114300</xdr:colOff>
      <xdr:row>105</xdr:row>
      <xdr:rowOff>144962</xdr:rowOff>
    </xdr:to>
    <xdr:sp macro="" textlink="">
      <xdr:nvSpPr>
        <xdr:cNvPr id="417" name="楕円 416">
          <a:extLst>
            <a:ext uri="{FF2B5EF4-FFF2-40B4-BE49-F238E27FC236}">
              <a16:creationId xmlns:a16="http://schemas.microsoft.com/office/drawing/2014/main" id="{596FCA45-9E17-4ECD-A36D-5339D9C4B45B}"/>
            </a:ext>
          </a:extLst>
        </xdr:cNvPr>
        <xdr:cNvSpPr/>
      </xdr:nvSpPr>
      <xdr:spPr>
        <a:xfrm>
          <a:off x="45847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21789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65FCC1DB-C87F-4C66-945A-665FF8C82BD6}"/>
            </a:ext>
          </a:extLst>
        </xdr:cNvPr>
        <xdr:cNvSpPr txBox="1"/>
      </xdr:nvSpPr>
      <xdr:spPr>
        <a:xfrm>
          <a:off x="4673600"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170724</xdr:rowOff>
    </xdr:from>
    <xdr:to>
      <xdr:col>20</xdr:col>
      <xdr:colOff>38100</xdr:colOff>
      <xdr:row>105</xdr:row>
      <xdr:rowOff>100874</xdr:rowOff>
    </xdr:to>
    <xdr:sp macro="" textlink="">
      <xdr:nvSpPr>
        <xdr:cNvPr id="419" name="楕円 418">
          <a:extLst>
            <a:ext uri="{FF2B5EF4-FFF2-40B4-BE49-F238E27FC236}">
              <a16:creationId xmlns:a16="http://schemas.microsoft.com/office/drawing/2014/main" id="{2BC6345B-D005-4F2E-96DB-67CC29ABA1D9}"/>
            </a:ext>
          </a:extLst>
        </xdr:cNvPr>
        <xdr:cNvSpPr/>
      </xdr:nvSpPr>
      <xdr:spPr>
        <a:xfrm>
          <a:off x="3746500" y="180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50074</xdr:rowOff>
    </xdr:from>
    <xdr:to>
      <xdr:col>24</xdr:col>
      <xdr:colOff>63500</xdr:colOff>
      <xdr:row>105</xdr:row>
      <xdr:rowOff>94162</xdr:rowOff>
    </xdr:to>
    <xdr:cxnSp macro="">
      <xdr:nvCxnSpPr>
        <xdr:cNvPr id="420" name="直線コネクタ 419">
          <a:extLst>
            <a:ext uri="{FF2B5EF4-FFF2-40B4-BE49-F238E27FC236}">
              <a16:creationId xmlns:a16="http://schemas.microsoft.com/office/drawing/2014/main" id="{4E33C005-B3ED-49BE-8DA0-7EE56FE83C87}"/>
            </a:ext>
          </a:extLst>
        </xdr:cNvPr>
        <xdr:cNvCxnSpPr/>
      </xdr:nvCxnSpPr>
      <xdr:spPr>
        <a:xfrm>
          <a:off x="3797300" y="1805232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49893</xdr:rowOff>
    </xdr:from>
    <xdr:to>
      <xdr:col>15</xdr:col>
      <xdr:colOff>101600</xdr:colOff>
      <xdr:row>104</xdr:row>
      <xdr:rowOff>151493</xdr:rowOff>
    </xdr:to>
    <xdr:sp macro="" textlink="">
      <xdr:nvSpPr>
        <xdr:cNvPr id="421" name="楕円 420">
          <a:extLst>
            <a:ext uri="{FF2B5EF4-FFF2-40B4-BE49-F238E27FC236}">
              <a16:creationId xmlns:a16="http://schemas.microsoft.com/office/drawing/2014/main" id="{5DD5A4F5-0B3C-47CC-8F39-0076ED86F249}"/>
            </a:ext>
          </a:extLst>
        </xdr:cNvPr>
        <xdr:cNvSpPr/>
      </xdr:nvSpPr>
      <xdr:spPr>
        <a:xfrm>
          <a:off x="2857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100693</xdr:rowOff>
    </xdr:from>
    <xdr:to>
      <xdr:col>19</xdr:col>
      <xdr:colOff>177800</xdr:colOff>
      <xdr:row>105</xdr:row>
      <xdr:rowOff>50074</xdr:rowOff>
    </xdr:to>
    <xdr:cxnSp macro="">
      <xdr:nvCxnSpPr>
        <xdr:cNvPr id="422" name="直線コネクタ 421">
          <a:extLst>
            <a:ext uri="{FF2B5EF4-FFF2-40B4-BE49-F238E27FC236}">
              <a16:creationId xmlns:a16="http://schemas.microsoft.com/office/drawing/2014/main" id="{B1A4DA36-7F86-43C3-BBB4-2F1EC9B28D95}"/>
            </a:ext>
          </a:extLst>
        </xdr:cNvPr>
        <xdr:cNvCxnSpPr/>
      </xdr:nvCxnSpPr>
      <xdr:spPr>
        <a:xfrm>
          <a:off x="2908300" y="17931493"/>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162561</xdr:rowOff>
    </xdr:from>
    <xdr:to>
      <xdr:col>10</xdr:col>
      <xdr:colOff>165100</xdr:colOff>
      <xdr:row>104</xdr:row>
      <xdr:rowOff>92711</xdr:rowOff>
    </xdr:to>
    <xdr:sp macro="" textlink="">
      <xdr:nvSpPr>
        <xdr:cNvPr id="423" name="楕円 422">
          <a:extLst>
            <a:ext uri="{FF2B5EF4-FFF2-40B4-BE49-F238E27FC236}">
              <a16:creationId xmlns:a16="http://schemas.microsoft.com/office/drawing/2014/main" id="{FC96511B-196B-45D0-9646-14CF706BD2F5}"/>
            </a:ext>
          </a:extLst>
        </xdr:cNvPr>
        <xdr:cNvSpPr/>
      </xdr:nvSpPr>
      <xdr:spPr>
        <a:xfrm>
          <a:off x="1968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41911</xdr:rowOff>
    </xdr:from>
    <xdr:to>
      <xdr:col>15</xdr:col>
      <xdr:colOff>50800</xdr:colOff>
      <xdr:row>104</xdr:row>
      <xdr:rowOff>100693</xdr:rowOff>
    </xdr:to>
    <xdr:cxnSp macro="">
      <xdr:nvCxnSpPr>
        <xdr:cNvPr id="424" name="直線コネクタ 423">
          <a:extLst>
            <a:ext uri="{FF2B5EF4-FFF2-40B4-BE49-F238E27FC236}">
              <a16:creationId xmlns:a16="http://schemas.microsoft.com/office/drawing/2014/main" id="{987FBE36-6D26-474B-8F43-D83BB1A53311}"/>
            </a:ext>
          </a:extLst>
        </xdr:cNvPr>
        <xdr:cNvCxnSpPr/>
      </xdr:nvCxnSpPr>
      <xdr:spPr>
        <a:xfrm>
          <a:off x="2019300" y="17872711"/>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100512</xdr:rowOff>
    </xdr:from>
    <xdr:to>
      <xdr:col>6</xdr:col>
      <xdr:colOff>38100</xdr:colOff>
      <xdr:row>104</xdr:row>
      <xdr:rowOff>30662</xdr:rowOff>
    </xdr:to>
    <xdr:sp macro="" textlink="">
      <xdr:nvSpPr>
        <xdr:cNvPr id="425" name="楕円 424">
          <a:extLst>
            <a:ext uri="{FF2B5EF4-FFF2-40B4-BE49-F238E27FC236}">
              <a16:creationId xmlns:a16="http://schemas.microsoft.com/office/drawing/2014/main" id="{599BA86D-CF6F-4300-86CA-97FCA7AC90EF}"/>
            </a:ext>
          </a:extLst>
        </xdr:cNvPr>
        <xdr:cNvSpPr/>
      </xdr:nvSpPr>
      <xdr:spPr>
        <a:xfrm>
          <a:off x="1079500" y="17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151312</xdr:rowOff>
    </xdr:from>
    <xdr:to>
      <xdr:col>10</xdr:col>
      <xdr:colOff>114300</xdr:colOff>
      <xdr:row>104</xdr:row>
      <xdr:rowOff>41911</xdr:rowOff>
    </xdr:to>
    <xdr:cxnSp macro="">
      <xdr:nvCxnSpPr>
        <xdr:cNvPr id="426" name="直線コネクタ 425">
          <a:extLst>
            <a:ext uri="{FF2B5EF4-FFF2-40B4-BE49-F238E27FC236}">
              <a16:creationId xmlns:a16="http://schemas.microsoft.com/office/drawing/2014/main" id="{B446C86B-AA0B-4CF0-9932-18475CED4F2A}"/>
            </a:ext>
          </a:extLst>
        </xdr:cNvPr>
        <xdr:cNvCxnSpPr/>
      </xdr:nvCxnSpPr>
      <xdr:spPr>
        <a:xfrm>
          <a:off x="1130300" y="1781066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7" name="n_1aveValue【港湾・漁港】&#10;有形固定資産減価償却率">
          <a:extLst>
            <a:ext uri="{FF2B5EF4-FFF2-40B4-BE49-F238E27FC236}">
              <a16:creationId xmlns:a16="http://schemas.microsoft.com/office/drawing/2014/main" id="{6478C2D5-5172-4FBE-B8D9-7513A62E215B}"/>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8" name="n_2aveValue【港湾・漁港】&#10;有形固定資産減価償却率">
          <a:extLst>
            <a:ext uri="{FF2B5EF4-FFF2-40B4-BE49-F238E27FC236}">
              <a16:creationId xmlns:a16="http://schemas.microsoft.com/office/drawing/2014/main" id="{49DAFDCB-4D53-4FE5-8DC9-BCD33AA1194D}"/>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9" name="n_3aveValue【港湾・漁港】&#10;有形固定資産減価償却率">
          <a:extLst>
            <a:ext uri="{FF2B5EF4-FFF2-40B4-BE49-F238E27FC236}">
              <a16:creationId xmlns:a16="http://schemas.microsoft.com/office/drawing/2014/main" id="{DFDB485B-DFCE-44B3-9989-1D5947179A46}"/>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30" name="n_4aveValue【港湾・漁港】&#10;有形固定資産減価償却率">
          <a:extLst>
            <a:ext uri="{FF2B5EF4-FFF2-40B4-BE49-F238E27FC236}">
              <a16:creationId xmlns:a16="http://schemas.microsoft.com/office/drawing/2014/main" id="{36F1353D-20AB-4F94-9266-ABBA079878F8}"/>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117401</xdr:rowOff>
    </xdr:from>
    <xdr:ext cx="405111" cy="259045"/>
    <xdr:sp macro="" textlink="">
      <xdr:nvSpPr>
        <xdr:cNvPr id="431" name="n_1mainValue【港湾・漁港】&#10;有形固定資産減価償却率">
          <a:extLst>
            <a:ext uri="{FF2B5EF4-FFF2-40B4-BE49-F238E27FC236}">
              <a16:creationId xmlns:a16="http://schemas.microsoft.com/office/drawing/2014/main" id="{D2D01427-4A6A-482F-83FC-A688FC9EF26A}"/>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168020</xdr:rowOff>
    </xdr:from>
    <xdr:ext cx="405111" cy="259045"/>
    <xdr:sp macro="" textlink="">
      <xdr:nvSpPr>
        <xdr:cNvPr id="432" name="n_2mainValue【港湾・漁港】&#10;有形固定資産減価償却率">
          <a:extLst>
            <a:ext uri="{FF2B5EF4-FFF2-40B4-BE49-F238E27FC236}">
              <a16:creationId xmlns:a16="http://schemas.microsoft.com/office/drawing/2014/main" id="{9087258F-2F28-4A8C-BECA-0466334B2025}"/>
            </a:ext>
          </a:extLst>
        </xdr:cNvPr>
        <xdr:cNvSpPr txBox="1"/>
      </xdr:nvSpPr>
      <xdr:spPr>
        <a:xfrm>
          <a:off x="2705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109238</xdr:rowOff>
    </xdr:from>
    <xdr:ext cx="405111" cy="259045"/>
    <xdr:sp macro="" textlink="">
      <xdr:nvSpPr>
        <xdr:cNvPr id="433" name="n_3mainValue【港湾・漁港】&#10;有形固定資産減価償却率">
          <a:extLst>
            <a:ext uri="{FF2B5EF4-FFF2-40B4-BE49-F238E27FC236}">
              <a16:creationId xmlns:a16="http://schemas.microsoft.com/office/drawing/2014/main" id="{46935D35-CD3D-4748-AF0F-DAE8A7131870}"/>
            </a:ext>
          </a:extLst>
        </xdr:cNvPr>
        <xdr:cNvSpPr txBox="1"/>
      </xdr:nvSpPr>
      <xdr:spPr>
        <a:xfrm>
          <a:off x="1816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47189</xdr:rowOff>
    </xdr:from>
    <xdr:ext cx="405111" cy="259045"/>
    <xdr:sp macro="" textlink="">
      <xdr:nvSpPr>
        <xdr:cNvPr id="434" name="n_4mainValue【港湾・漁港】&#10;有形固定資産減価償却率">
          <a:extLst>
            <a:ext uri="{FF2B5EF4-FFF2-40B4-BE49-F238E27FC236}">
              <a16:creationId xmlns:a16="http://schemas.microsoft.com/office/drawing/2014/main" id="{30BADC60-8CBA-4B76-956E-88F5EC8D5918}"/>
            </a:ext>
          </a:extLst>
        </xdr:cNvPr>
        <xdr:cNvSpPr txBox="1"/>
      </xdr:nvSpPr>
      <xdr:spPr>
        <a:xfrm>
          <a:off x="9277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DFFE0EE-D2EA-4ADE-AE81-162AD33661D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724E5E7-FBDD-4228-864F-D12524C2FBD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A1D4295-D7E4-4CEA-AB7D-76F6B891980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C5E8292-3B62-4957-9E23-7441D2A3805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2050C9C-79ED-4450-AA70-3BEF02E058B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4C9CD10-5EE4-4A7F-80EA-4B71671082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B499FCA-9392-4A08-8B09-B6A7780F91C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A7957B5-6021-4A61-A218-A7B6C43942F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A665A5D-DE42-45F6-8C10-0FEEB4102ED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DFC325C-5E56-4672-800F-F52943387DE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57863892-4E30-4A3F-9717-9B5973E4060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588623BA-337C-4162-8C3D-88C66308318F}"/>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89A936ED-3AE8-46F2-A0FA-1253954EEEB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8" name="テキスト ボックス 447">
          <a:extLst>
            <a:ext uri="{FF2B5EF4-FFF2-40B4-BE49-F238E27FC236}">
              <a16:creationId xmlns:a16="http://schemas.microsoft.com/office/drawing/2014/main" id="{C5C9D178-DEAE-4E94-8FE3-A0F3788F64EB}"/>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3B3156BF-48D1-4BB0-98ED-88DD0E2F199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0" name="テキスト ボックス 449">
          <a:extLst>
            <a:ext uri="{FF2B5EF4-FFF2-40B4-BE49-F238E27FC236}">
              <a16:creationId xmlns:a16="http://schemas.microsoft.com/office/drawing/2014/main" id="{C0D18ABC-BB60-4E2F-A3DA-E19559018E2D}"/>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37F25914-83CF-441F-84B2-09DF9AB9328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2" name="テキスト ボックス 451">
          <a:extLst>
            <a:ext uri="{FF2B5EF4-FFF2-40B4-BE49-F238E27FC236}">
              <a16:creationId xmlns:a16="http://schemas.microsoft.com/office/drawing/2014/main" id="{783F8C34-B2D8-44FF-BE7A-47DFB8146E41}"/>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56F25684-537C-46A2-AD7C-28FB702E5A7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4" name="テキスト ボックス 453">
          <a:extLst>
            <a:ext uri="{FF2B5EF4-FFF2-40B4-BE49-F238E27FC236}">
              <a16:creationId xmlns:a16="http://schemas.microsoft.com/office/drawing/2014/main" id="{CAC8CAC0-6876-46EF-A840-F1E02039375D}"/>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699FB2D-DA5A-4355-A678-6F145784FBC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F25A74D2-C5A5-4D74-BF2E-2777D559EF2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63077A12-622E-4678-B2EC-AE057C58DB4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8" name="直線コネクタ 457">
          <a:extLst>
            <a:ext uri="{FF2B5EF4-FFF2-40B4-BE49-F238E27FC236}">
              <a16:creationId xmlns:a16="http://schemas.microsoft.com/office/drawing/2014/main" id="{B587C2FC-7ED3-4F5C-8739-3414025A23D0}"/>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9" name="【港湾・漁港】&#10;一人当たり有形固定資産（償却資産）額最小値テキスト">
          <a:extLst>
            <a:ext uri="{FF2B5EF4-FFF2-40B4-BE49-F238E27FC236}">
              <a16:creationId xmlns:a16="http://schemas.microsoft.com/office/drawing/2014/main" id="{6D83FA46-153E-4AE6-BF35-7294C5BE66AB}"/>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60" name="直線コネクタ 459">
          <a:extLst>
            <a:ext uri="{FF2B5EF4-FFF2-40B4-BE49-F238E27FC236}">
              <a16:creationId xmlns:a16="http://schemas.microsoft.com/office/drawing/2014/main" id="{9A7F17BF-3FBF-4C87-892F-E6866CAE2681}"/>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B741A7D4-9D79-4F02-AAC4-C625DFDCFE16}"/>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2" name="直線コネクタ 461">
          <a:extLst>
            <a:ext uri="{FF2B5EF4-FFF2-40B4-BE49-F238E27FC236}">
              <a16:creationId xmlns:a16="http://schemas.microsoft.com/office/drawing/2014/main" id="{D32A2324-37AC-4710-A558-D126076CD452}"/>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2BD81051-A683-4431-A4A5-8E569226EAAC}"/>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4" name="フローチャート: 判断 463">
          <a:extLst>
            <a:ext uri="{FF2B5EF4-FFF2-40B4-BE49-F238E27FC236}">
              <a16:creationId xmlns:a16="http://schemas.microsoft.com/office/drawing/2014/main" id="{EAA4BCC0-52FC-4DDB-BAB3-0963B50A2F31}"/>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5" name="フローチャート: 判断 464">
          <a:extLst>
            <a:ext uri="{FF2B5EF4-FFF2-40B4-BE49-F238E27FC236}">
              <a16:creationId xmlns:a16="http://schemas.microsoft.com/office/drawing/2014/main" id="{64BB69BE-1418-43F0-949E-B64AD5C406A6}"/>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6" name="フローチャート: 判断 465">
          <a:extLst>
            <a:ext uri="{FF2B5EF4-FFF2-40B4-BE49-F238E27FC236}">
              <a16:creationId xmlns:a16="http://schemas.microsoft.com/office/drawing/2014/main" id="{8E741C8B-869C-484F-A06F-28DC921489A5}"/>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7" name="フローチャート: 判断 466">
          <a:extLst>
            <a:ext uri="{FF2B5EF4-FFF2-40B4-BE49-F238E27FC236}">
              <a16:creationId xmlns:a16="http://schemas.microsoft.com/office/drawing/2014/main" id="{CF6CF28A-B1F8-4CD2-872F-0233E2F5402F}"/>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8" name="フローチャート: 判断 467">
          <a:extLst>
            <a:ext uri="{FF2B5EF4-FFF2-40B4-BE49-F238E27FC236}">
              <a16:creationId xmlns:a16="http://schemas.microsoft.com/office/drawing/2014/main" id="{F40CA304-51AC-4FCF-8723-5700A9152FB6}"/>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0BD0B21-75D7-4EC1-B7D4-FC177AF8223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A6E79BE-00C9-4167-992F-22B77AEAA57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C317214-45D5-470F-9C1B-A58B90B59E6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24E1144-EA9B-41BF-81EC-AAE4BBCA42F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A268551-8271-4421-857D-5CC5F710B38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99510</xdr:rowOff>
    </xdr:from>
    <xdr:to>
      <xdr:col>55</xdr:col>
      <xdr:colOff>50800</xdr:colOff>
      <xdr:row>109</xdr:row>
      <xdr:rowOff>29660</xdr:rowOff>
    </xdr:to>
    <xdr:sp macro="" textlink="">
      <xdr:nvSpPr>
        <xdr:cNvPr id="474" name="楕円 473">
          <a:extLst>
            <a:ext uri="{FF2B5EF4-FFF2-40B4-BE49-F238E27FC236}">
              <a16:creationId xmlns:a16="http://schemas.microsoft.com/office/drawing/2014/main" id="{F6EC414A-232B-4D37-84F2-27EFA93C4EC3}"/>
            </a:ext>
          </a:extLst>
        </xdr:cNvPr>
        <xdr:cNvSpPr/>
      </xdr:nvSpPr>
      <xdr:spPr>
        <a:xfrm>
          <a:off x="10426700" y="186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14437</xdr:rowOff>
    </xdr:from>
    <xdr:ext cx="469744" cy="259045"/>
    <xdr:sp macro="" textlink="">
      <xdr:nvSpPr>
        <xdr:cNvPr id="475" name="【港湾・漁港】&#10;一人当たり有形固定資産（償却資産）額該当値テキスト">
          <a:extLst>
            <a:ext uri="{FF2B5EF4-FFF2-40B4-BE49-F238E27FC236}">
              <a16:creationId xmlns:a16="http://schemas.microsoft.com/office/drawing/2014/main" id="{4DC2FC8E-3F84-4270-ACC1-6B9975019EF6}"/>
            </a:ext>
          </a:extLst>
        </xdr:cNvPr>
        <xdr:cNvSpPr txBox="1"/>
      </xdr:nvSpPr>
      <xdr:spPr>
        <a:xfrm>
          <a:off x="10515600" y="1853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99575</xdr:rowOff>
    </xdr:from>
    <xdr:to>
      <xdr:col>50</xdr:col>
      <xdr:colOff>165100</xdr:colOff>
      <xdr:row>109</xdr:row>
      <xdr:rowOff>29725</xdr:rowOff>
    </xdr:to>
    <xdr:sp macro="" textlink="">
      <xdr:nvSpPr>
        <xdr:cNvPr id="476" name="楕円 475">
          <a:extLst>
            <a:ext uri="{FF2B5EF4-FFF2-40B4-BE49-F238E27FC236}">
              <a16:creationId xmlns:a16="http://schemas.microsoft.com/office/drawing/2014/main" id="{99EAB879-B67B-45F6-A1AF-5E61EA96E8B0}"/>
            </a:ext>
          </a:extLst>
        </xdr:cNvPr>
        <xdr:cNvSpPr/>
      </xdr:nvSpPr>
      <xdr:spPr>
        <a:xfrm>
          <a:off x="9588500" y="1861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150310</xdr:rowOff>
    </xdr:from>
    <xdr:to>
      <xdr:col>55</xdr:col>
      <xdr:colOff>0</xdr:colOff>
      <xdr:row>108</xdr:row>
      <xdr:rowOff>150375</xdr:rowOff>
    </xdr:to>
    <xdr:cxnSp macro="">
      <xdr:nvCxnSpPr>
        <xdr:cNvPr id="477" name="直線コネクタ 476">
          <a:extLst>
            <a:ext uri="{FF2B5EF4-FFF2-40B4-BE49-F238E27FC236}">
              <a16:creationId xmlns:a16="http://schemas.microsoft.com/office/drawing/2014/main" id="{72CF6166-A5B3-4C6F-AA2E-FFA4333637EF}"/>
            </a:ext>
          </a:extLst>
        </xdr:cNvPr>
        <xdr:cNvCxnSpPr/>
      </xdr:nvCxnSpPr>
      <xdr:spPr>
        <a:xfrm flipV="1">
          <a:off x="9639300" y="18666910"/>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99648</xdr:rowOff>
    </xdr:from>
    <xdr:to>
      <xdr:col>46</xdr:col>
      <xdr:colOff>38100</xdr:colOff>
      <xdr:row>109</xdr:row>
      <xdr:rowOff>29798</xdr:rowOff>
    </xdr:to>
    <xdr:sp macro="" textlink="">
      <xdr:nvSpPr>
        <xdr:cNvPr id="478" name="楕円 477">
          <a:extLst>
            <a:ext uri="{FF2B5EF4-FFF2-40B4-BE49-F238E27FC236}">
              <a16:creationId xmlns:a16="http://schemas.microsoft.com/office/drawing/2014/main" id="{754D264D-4C99-4DF2-8912-9598466DAC63}"/>
            </a:ext>
          </a:extLst>
        </xdr:cNvPr>
        <xdr:cNvSpPr/>
      </xdr:nvSpPr>
      <xdr:spPr>
        <a:xfrm>
          <a:off x="8699500" y="1861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150375</xdr:rowOff>
    </xdr:from>
    <xdr:to>
      <xdr:col>50</xdr:col>
      <xdr:colOff>114300</xdr:colOff>
      <xdr:row>108</xdr:row>
      <xdr:rowOff>150448</xdr:rowOff>
    </xdr:to>
    <xdr:cxnSp macro="">
      <xdr:nvCxnSpPr>
        <xdr:cNvPr id="479" name="直線コネクタ 478">
          <a:extLst>
            <a:ext uri="{FF2B5EF4-FFF2-40B4-BE49-F238E27FC236}">
              <a16:creationId xmlns:a16="http://schemas.microsoft.com/office/drawing/2014/main" id="{7FE2DDB8-160D-4D26-B7A1-DD5E44A907F1}"/>
            </a:ext>
          </a:extLst>
        </xdr:cNvPr>
        <xdr:cNvCxnSpPr/>
      </xdr:nvCxnSpPr>
      <xdr:spPr>
        <a:xfrm flipV="1">
          <a:off x="8750300" y="18666975"/>
          <a:ext cx="8890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99825</xdr:rowOff>
    </xdr:from>
    <xdr:to>
      <xdr:col>41</xdr:col>
      <xdr:colOff>101600</xdr:colOff>
      <xdr:row>109</xdr:row>
      <xdr:rowOff>29975</xdr:rowOff>
    </xdr:to>
    <xdr:sp macro="" textlink="">
      <xdr:nvSpPr>
        <xdr:cNvPr id="480" name="楕円 479">
          <a:extLst>
            <a:ext uri="{FF2B5EF4-FFF2-40B4-BE49-F238E27FC236}">
              <a16:creationId xmlns:a16="http://schemas.microsoft.com/office/drawing/2014/main" id="{CED7AF5D-E533-46A9-880F-6B3F297A720C}"/>
            </a:ext>
          </a:extLst>
        </xdr:cNvPr>
        <xdr:cNvSpPr/>
      </xdr:nvSpPr>
      <xdr:spPr>
        <a:xfrm>
          <a:off x="7810500" y="1861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150448</xdr:rowOff>
    </xdr:from>
    <xdr:to>
      <xdr:col>45</xdr:col>
      <xdr:colOff>177800</xdr:colOff>
      <xdr:row>108</xdr:row>
      <xdr:rowOff>150625</xdr:rowOff>
    </xdr:to>
    <xdr:cxnSp macro="">
      <xdr:nvCxnSpPr>
        <xdr:cNvPr id="481" name="直線コネクタ 480">
          <a:extLst>
            <a:ext uri="{FF2B5EF4-FFF2-40B4-BE49-F238E27FC236}">
              <a16:creationId xmlns:a16="http://schemas.microsoft.com/office/drawing/2014/main" id="{D0AF8CC6-D92C-46C8-AA6E-FE3A8A0B4FE8}"/>
            </a:ext>
          </a:extLst>
        </xdr:cNvPr>
        <xdr:cNvCxnSpPr/>
      </xdr:nvCxnSpPr>
      <xdr:spPr>
        <a:xfrm flipV="1">
          <a:off x="7861300" y="18667048"/>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99980</xdr:rowOff>
    </xdr:from>
    <xdr:to>
      <xdr:col>36</xdr:col>
      <xdr:colOff>165100</xdr:colOff>
      <xdr:row>109</xdr:row>
      <xdr:rowOff>30130</xdr:rowOff>
    </xdr:to>
    <xdr:sp macro="" textlink="">
      <xdr:nvSpPr>
        <xdr:cNvPr id="482" name="楕円 481">
          <a:extLst>
            <a:ext uri="{FF2B5EF4-FFF2-40B4-BE49-F238E27FC236}">
              <a16:creationId xmlns:a16="http://schemas.microsoft.com/office/drawing/2014/main" id="{8DBA6247-8AF4-4655-BABA-965FAB540B84}"/>
            </a:ext>
          </a:extLst>
        </xdr:cNvPr>
        <xdr:cNvSpPr/>
      </xdr:nvSpPr>
      <xdr:spPr>
        <a:xfrm>
          <a:off x="6921500" y="186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150625</xdr:rowOff>
    </xdr:from>
    <xdr:to>
      <xdr:col>41</xdr:col>
      <xdr:colOff>50800</xdr:colOff>
      <xdr:row>108</xdr:row>
      <xdr:rowOff>150780</xdr:rowOff>
    </xdr:to>
    <xdr:cxnSp macro="">
      <xdr:nvCxnSpPr>
        <xdr:cNvPr id="483" name="直線コネクタ 482">
          <a:extLst>
            <a:ext uri="{FF2B5EF4-FFF2-40B4-BE49-F238E27FC236}">
              <a16:creationId xmlns:a16="http://schemas.microsoft.com/office/drawing/2014/main" id="{70EDDB4D-82B3-44E2-BD0E-35BA5E87F0C9}"/>
            </a:ext>
          </a:extLst>
        </xdr:cNvPr>
        <xdr:cNvCxnSpPr/>
      </xdr:nvCxnSpPr>
      <xdr:spPr>
        <a:xfrm flipV="1">
          <a:off x="6972300" y="18667225"/>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2070AAC7-EE3C-4DAA-97D7-5EE365E3FC65}"/>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DCBB1C32-7B46-4249-B3AB-62BA5F75ADCA}"/>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C9AEAA23-7F19-4C28-BE94-AB66F7F234F1}"/>
            </a:ext>
          </a:extLst>
        </xdr:cNvPr>
        <xdr:cNvSpPr txBox="1"/>
      </xdr:nvSpPr>
      <xdr:spPr>
        <a:xfrm>
          <a:off x="7561795" y="181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743799E8-F52E-40AB-ADD9-BAC9ECAFC293}"/>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20852</xdr:rowOff>
    </xdr:from>
    <xdr:ext cx="469744" cy="259045"/>
    <xdr:sp macro="" textlink="">
      <xdr:nvSpPr>
        <xdr:cNvPr id="488" name="n_1mainValue【港湾・漁港】&#10;一人当たり有形固定資産（償却資産）額">
          <a:extLst>
            <a:ext uri="{FF2B5EF4-FFF2-40B4-BE49-F238E27FC236}">
              <a16:creationId xmlns:a16="http://schemas.microsoft.com/office/drawing/2014/main" id="{7384DB95-9E50-4A6B-B47C-CCD271FA56E1}"/>
            </a:ext>
          </a:extLst>
        </xdr:cNvPr>
        <xdr:cNvSpPr txBox="1"/>
      </xdr:nvSpPr>
      <xdr:spPr>
        <a:xfrm>
          <a:off x="9391728" y="1870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20925</xdr:rowOff>
    </xdr:from>
    <xdr:ext cx="469744" cy="259045"/>
    <xdr:sp macro="" textlink="">
      <xdr:nvSpPr>
        <xdr:cNvPr id="489" name="n_2mainValue【港湾・漁港】&#10;一人当たり有形固定資産（償却資産）額">
          <a:extLst>
            <a:ext uri="{FF2B5EF4-FFF2-40B4-BE49-F238E27FC236}">
              <a16:creationId xmlns:a16="http://schemas.microsoft.com/office/drawing/2014/main" id="{9A50E356-887A-49EB-ABFA-642FED8CA778}"/>
            </a:ext>
          </a:extLst>
        </xdr:cNvPr>
        <xdr:cNvSpPr txBox="1"/>
      </xdr:nvSpPr>
      <xdr:spPr>
        <a:xfrm>
          <a:off x="8515428" y="1870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21102</xdr:rowOff>
    </xdr:from>
    <xdr:ext cx="469744" cy="259045"/>
    <xdr:sp macro="" textlink="">
      <xdr:nvSpPr>
        <xdr:cNvPr id="490" name="n_3mainValue【港湾・漁港】&#10;一人当たり有形固定資産（償却資産）額">
          <a:extLst>
            <a:ext uri="{FF2B5EF4-FFF2-40B4-BE49-F238E27FC236}">
              <a16:creationId xmlns:a16="http://schemas.microsoft.com/office/drawing/2014/main" id="{917F8FC0-8B90-4CE7-A6B7-747D3EE0BDEA}"/>
            </a:ext>
          </a:extLst>
        </xdr:cNvPr>
        <xdr:cNvSpPr txBox="1"/>
      </xdr:nvSpPr>
      <xdr:spPr>
        <a:xfrm>
          <a:off x="7626428" y="187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21257</xdr:rowOff>
    </xdr:from>
    <xdr:ext cx="469744" cy="259045"/>
    <xdr:sp macro="" textlink="">
      <xdr:nvSpPr>
        <xdr:cNvPr id="491" name="n_4mainValue【港湾・漁港】&#10;一人当たり有形固定資産（償却資産）額">
          <a:extLst>
            <a:ext uri="{FF2B5EF4-FFF2-40B4-BE49-F238E27FC236}">
              <a16:creationId xmlns:a16="http://schemas.microsoft.com/office/drawing/2014/main" id="{5FC6BC82-D1E4-4131-BAF3-3CACEEED4BDD}"/>
            </a:ext>
          </a:extLst>
        </xdr:cNvPr>
        <xdr:cNvSpPr txBox="1"/>
      </xdr:nvSpPr>
      <xdr:spPr>
        <a:xfrm>
          <a:off x="6737428" y="1870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CE32FDF7-811A-49D7-A88D-A584E4E7CFE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35205EE-86EF-485B-ADDE-D005171DE46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57BADF1-11C6-4965-AAD0-556976B1C7E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BE87F72-2637-40ED-BAA1-7714494C9A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8196E2C-2401-4825-AA93-BB4E3C36711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08473B2-ECFD-4C47-8550-D7269B9EB9D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54D3778F-26FF-40F4-A3A2-A62DA0D622A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BE7D3BE-A37E-4C15-B89A-FC5CEE723C9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C9D38C58-DAD4-4794-9DD5-C31BAA5862E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18FF3AF8-6CEA-4EF5-9C77-6C61B2D3993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BCF09976-674E-42EF-9B8F-2445AC03883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7E318ADD-2AFE-486B-BF63-734F3118CF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499F9B0F-B83A-42F9-92A5-517F71E2DB3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A22927E1-8035-4E41-AE21-92DF06EC905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271F42A9-8B0B-4604-8752-4CD87F37AB2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1F92F10E-44D1-4157-A1A4-52EBA172BD5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9A03015C-0FA5-4808-A6E8-B563135C290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95DA0336-90B7-48C0-8A06-8BDF9646865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F37F5BF8-F1E7-4F6E-A65B-BF34253FDA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2C6E95A7-6D1D-4FE9-8CDF-13BD2BD8B3B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2773C86C-D2F2-41F7-AD61-BAF5E8A4E1B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74A1D6A7-94EE-4698-A704-6E50B04922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91FDAE51-D0E2-49F8-8798-C5258814A8E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585F9DC2-01F9-4CF4-9C1F-BEC368266D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8FB4EB83-1138-420B-A9E8-9359B933FFD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C6A00E69-B117-4B0C-ACEF-F9E5FEF54C7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E186D7F-EA58-47FC-AFAA-3006BE142C2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FF3C696B-5EDE-489F-832D-B4DD8EC5AC4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3CBEF359-802C-4575-BC4B-C4033BC0629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73B6A964-A897-4A9D-A69A-EB30D3DAA92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184E9ECB-63B9-4C84-8EEB-7B24EFC7DE1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A95BD5ED-E82B-4486-8E40-5474938C746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E7751C22-DE46-414C-8B8E-5746CA49439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AB7952BF-46B2-42DB-8037-7C4B3C1FD04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4627192B-5204-450B-9B69-2A33CDD33CF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97D65AAE-9EA4-4488-9E28-F65AE822866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54B73CC6-7D36-4D4E-AA26-3DA0450C8C7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EF05B040-7FD3-4CAF-B0C2-B9552E33F1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30BEAAE7-4929-4CDD-93B1-2D0AFF90D39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23EC4FF-D4BC-4457-B013-E83FDF58465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9CF8C5E3-4F5F-44D4-98B6-C7D2C81C1564}"/>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学校施設】&#10;有形固定資産減価償却率最小値テキスト">
          <a:extLst>
            <a:ext uri="{FF2B5EF4-FFF2-40B4-BE49-F238E27FC236}">
              <a16:creationId xmlns:a16="http://schemas.microsoft.com/office/drawing/2014/main" id="{77351515-59AE-4967-8A87-E57738CFA1C2}"/>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58981C61-3E27-4222-8C48-B604821D149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889B3AD-2B8C-4451-8B1A-8EC5487709C4}"/>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6" name="直線コネクタ 535">
          <a:extLst>
            <a:ext uri="{FF2B5EF4-FFF2-40B4-BE49-F238E27FC236}">
              <a16:creationId xmlns:a16="http://schemas.microsoft.com/office/drawing/2014/main" id="{91443C5A-D8A1-4CC4-8B1E-F0302A7FBEF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D53F670-1FE9-4C11-AEFE-12BE437F6C8D}"/>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8" name="フローチャート: 判断 537">
          <a:extLst>
            <a:ext uri="{FF2B5EF4-FFF2-40B4-BE49-F238E27FC236}">
              <a16:creationId xmlns:a16="http://schemas.microsoft.com/office/drawing/2014/main" id="{6EDB5282-1CB1-4F8F-B398-79E6AFF2684E}"/>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9" name="フローチャート: 判断 538">
          <a:extLst>
            <a:ext uri="{FF2B5EF4-FFF2-40B4-BE49-F238E27FC236}">
              <a16:creationId xmlns:a16="http://schemas.microsoft.com/office/drawing/2014/main" id="{966D62FB-3F1A-4094-B02E-DE1BBF809045}"/>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40" name="フローチャート: 判断 539">
          <a:extLst>
            <a:ext uri="{FF2B5EF4-FFF2-40B4-BE49-F238E27FC236}">
              <a16:creationId xmlns:a16="http://schemas.microsoft.com/office/drawing/2014/main" id="{FCD69B94-744C-44E1-8528-ADC4D33F76FE}"/>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41" name="フローチャート: 判断 540">
          <a:extLst>
            <a:ext uri="{FF2B5EF4-FFF2-40B4-BE49-F238E27FC236}">
              <a16:creationId xmlns:a16="http://schemas.microsoft.com/office/drawing/2014/main" id="{3AB39F97-9DA3-40CF-8B41-1BFC739A64B0}"/>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2" name="フローチャート: 判断 541">
          <a:extLst>
            <a:ext uri="{FF2B5EF4-FFF2-40B4-BE49-F238E27FC236}">
              <a16:creationId xmlns:a16="http://schemas.microsoft.com/office/drawing/2014/main" id="{83C6905B-246D-43A9-8039-1C523530897D}"/>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C4F4D96-D1FC-4A28-88BA-4E99965798F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D9348F2-E28E-4FD8-8CA2-05C4F4FECAE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DE38746-5EE0-4AB1-AD51-A46E428FAD2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D426A02-16A7-4E44-AF50-8A606108521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30DFBB1-C775-4549-974B-BF3FD146219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151130</xdr:rowOff>
    </xdr:from>
    <xdr:to>
      <xdr:col>85</xdr:col>
      <xdr:colOff>177800</xdr:colOff>
      <xdr:row>58</xdr:row>
      <xdr:rowOff>81280</xdr:rowOff>
    </xdr:to>
    <xdr:sp macro="" textlink="">
      <xdr:nvSpPr>
        <xdr:cNvPr id="548" name="楕円 547">
          <a:extLst>
            <a:ext uri="{FF2B5EF4-FFF2-40B4-BE49-F238E27FC236}">
              <a16:creationId xmlns:a16="http://schemas.microsoft.com/office/drawing/2014/main" id="{0484E51C-9CD2-414E-B8C6-D3BD9928348F}"/>
            </a:ext>
          </a:extLst>
        </xdr:cNvPr>
        <xdr:cNvSpPr/>
      </xdr:nvSpPr>
      <xdr:spPr>
        <a:xfrm>
          <a:off x="162687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2557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9809B986-9B56-45A7-BB10-030D6AAD779F}"/>
            </a:ext>
          </a:extLst>
        </xdr:cNvPr>
        <xdr:cNvSpPr txBox="1"/>
      </xdr:nvSpPr>
      <xdr:spPr>
        <a:xfrm>
          <a:off x="16357600"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105410</xdr:rowOff>
    </xdr:from>
    <xdr:to>
      <xdr:col>81</xdr:col>
      <xdr:colOff>101600</xdr:colOff>
      <xdr:row>58</xdr:row>
      <xdr:rowOff>35560</xdr:rowOff>
    </xdr:to>
    <xdr:sp macro="" textlink="">
      <xdr:nvSpPr>
        <xdr:cNvPr id="550" name="楕円 549">
          <a:extLst>
            <a:ext uri="{FF2B5EF4-FFF2-40B4-BE49-F238E27FC236}">
              <a16:creationId xmlns:a16="http://schemas.microsoft.com/office/drawing/2014/main" id="{3AB4A83C-903D-46C4-8238-DECE117EE99E}"/>
            </a:ext>
          </a:extLst>
        </xdr:cNvPr>
        <xdr:cNvSpPr/>
      </xdr:nvSpPr>
      <xdr:spPr>
        <a:xfrm>
          <a:off x="15430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156210</xdr:rowOff>
    </xdr:from>
    <xdr:to>
      <xdr:col>85</xdr:col>
      <xdr:colOff>127000</xdr:colOff>
      <xdr:row>58</xdr:row>
      <xdr:rowOff>30480</xdr:rowOff>
    </xdr:to>
    <xdr:cxnSp macro="">
      <xdr:nvCxnSpPr>
        <xdr:cNvPr id="551" name="直線コネクタ 550">
          <a:extLst>
            <a:ext uri="{FF2B5EF4-FFF2-40B4-BE49-F238E27FC236}">
              <a16:creationId xmlns:a16="http://schemas.microsoft.com/office/drawing/2014/main" id="{7C668E53-88C2-447D-9F8F-917C05CDF890}"/>
            </a:ext>
          </a:extLst>
        </xdr:cNvPr>
        <xdr:cNvCxnSpPr/>
      </xdr:nvCxnSpPr>
      <xdr:spPr>
        <a:xfrm>
          <a:off x="15481300" y="9928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55880</xdr:rowOff>
    </xdr:from>
    <xdr:to>
      <xdr:col>76</xdr:col>
      <xdr:colOff>165100</xdr:colOff>
      <xdr:row>57</xdr:row>
      <xdr:rowOff>157480</xdr:rowOff>
    </xdr:to>
    <xdr:sp macro="" textlink="">
      <xdr:nvSpPr>
        <xdr:cNvPr id="552" name="楕円 551">
          <a:extLst>
            <a:ext uri="{FF2B5EF4-FFF2-40B4-BE49-F238E27FC236}">
              <a16:creationId xmlns:a16="http://schemas.microsoft.com/office/drawing/2014/main" id="{EBF3FE52-49B0-4550-8AB0-AE6289F4AE20}"/>
            </a:ext>
          </a:extLst>
        </xdr:cNvPr>
        <xdr:cNvSpPr/>
      </xdr:nvSpPr>
      <xdr:spPr>
        <a:xfrm>
          <a:off x="14541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106680</xdr:rowOff>
    </xdr:from>
    <xdr:to>
      <xdr:col>81</xdr:col>
      <xdr:colOff>50800</xdr:colOff>
      <xdr:row>57</xdr:row>
      <xdr:rowOff>156210</xdr:rowOff>
    </xdr:to>
    <xdr:cxnSp macro="">
      <xdr:nvCxnSpPr>
        <xdr:cNvPr id="553" name="直線コネクタ 552">
          <a:extLst>
            <a:ext uri="{FF2B5EF4-FFF2-40B4-BE49-F238E27FC236}">
              <a16:creationId xmlns:a16="http://schemas.microsoft.com/office/drawing/2014/main" id="{E280ECC7-D2CC-49D0-AE48-01656A0DC13E}"/>
            </a:ext>
          </a:extLst>
        </xdr:cNvPr>
        <xdr:cNvCxnSpPr/>
      </xdr:nvCxnSpPr>
      <xdr:spPr>
        <a:xfrm>
          <a:off x="14592300" y="98793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50165</xdr:rowOff>
    </xdr:from>
    <xdr:to>
      <xdr:col>72</xdr:col>
      <xdr:colOff>38100</xdr:colOff>
      <xdr:row>57</xdr:row>
      <xdr:rowOff>151765</xdr:rowOff>
    </xdr:to>
    <xdr:sp macro="" textlink="">
      <xdr:nvSpPr>
        <xdr:cNvPr id="554" name="楕円 553">
          <a:extLst>
            <a:ext uri="{FF2B5EF4-FFF2-40B4-BE49-F238E27FC236}">
              <a16:creationId xmlns:a16="http://schemas.microsoft.com/office/drawing/2014/main" id="{A04C282B-5B14-4AFB-A01A-DC9B52ECC793}"/>
            </a:ext>
          </a:extLst>
        </xdr:cNvPr>
        <xdr:cNvSpPr/>
      </xdr:nvSpPr>
      <xdr:spPr>
        <a:xfrm>
          <a:off x="136525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100965</xdr:rowOff>
    </xdr:from>
    <xdr:to>
      <xdr:col>76</xdr:col>
      <xdr:colOff>114300</xdr:colOff>
      <xdr:row>57</xdr:row>
      <xdr:rowOff>106680</xdr:rowOff>
    </xdr:to>
    <xdr:cxnSp macro="">
      <xdr:nvCxnSpPr>
        <xdr:cNvPr id="555" name="直線コネクタ 554">
          <a:extLst>
            <a:ext uri="{FF2B5EF4-FFF2-40B4-BE49-F238E27FC236}">
              <a16:creationId xmlns:a16="http://schemas.microsoft.com/office/drawing/2014/main" id="{3298235B-12DD-47EC-BB2F-F2FBB48257A1}"/>
            </a:ext>
          </a:extLst>
        </xdr:cNvPr>
        <xdr:cNvCxnSpPr/>
      </xdr:nvCxnSpPr>
      <xdr:spPr>
        <a:xfrm>
          <a:off x="13703300" y="98736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17780</xdr:rowOff>
    </xdr:from>
    <xdr:to>
      <xdr:col>67</xdr:col>
      <xdr:colOff>101600</xdr:colOff>
      <xdr:row>62</xdr:row>
      <xdr:rowOff>119380</xdr:rowOff>
    </xdr:to>
    <xdr:sp macro="" textlink="">
      <xdr:nvSpPr>
        <xdr:cNvPr id="556" name="楕円 555">
          <a:extLst>
            <a:ext uri="{FF2B5EF4-FFF2-40B4-BE49-F238E27FC236}">
              <a16:creationId xmlns:a16="http://schemas.microsoft.com/office/drawing/2014/main" id="{BD9E7024-F129-475B-90CB-1EBDFD5BCDCA}"/>
            </a:ext>
          </a:extLst>
        </xdr:cNvPr>
        <xdr:cNvSpPr/>
      </xdr:nvSpPr>
      <xdr:spPr>
        <a:xfrm>
          <a:off x="1276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100965</xdr:rowOff>
    </xdr:from>
    <xdr:to>
      <xdr:col>71</xdr:col>
      <xdr:colOff>177800</xdr:colOff>
      <xdr:row>62</xdr:row>
      <xdr:rowOff>68580</xdr:rowOff>
    </xdr:to>
    <xdr:cxnSp macro="">
      <xdr:nvCxnSpPr>
        <xdr:cNvPr id="557" name="直線コネクタ 556">
          <a:extLst>
            <a:ext uri="{FF2B5EF4-FFF2-40B4-BE49-F238E27FC236}">
              <a16:creationId xmlns:a16="http://schemas.microsoft.com/office/drawing/2014/main" id="{9138949A-E7AD-46A2-B720-414801AA1354}"/>
            </a:ext>
          </a:extLst>
        </xdr:cNvPr>
        <xdr:cNvCxnSpPr/>
      </xdr:nvCxnSpPr>
      <xdr:spPr>
        <a:xfrm flipV="1">
          <a:off x="12814300" y="9873615"/>
          <a:ext cx="889000" cy="82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58" name="n_1aveValue【学校施設】&#10;有形固定資産減価償却率">
          <a:extLst>
            <a:ext uri="{FF2B5EF4-FFF2-40B4-BE49-F238E27FC236}">
              <a16:creationId xmlns:a16="http://schemas.microsoft.com/office/drawing/2014/main" id="{03FA3E14-F3CC-453C-8514-BDEF6F760865}"/>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59" name="n_2aveValue【学校施設】&#10;有形固定資産減価償却率">
          <a:extLst>
            <a:ext uri="{FF2B5EF4-FFF2-40B4-BE49-F238E27FC236}">
              <a16:creationId xmlns:a16="http://schemas.microsoft.com/office/drawing/2014/main" id="{E890305A-10F8-4399-8E37-79A09318282B}"/>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60" name="n_3aveValue【学校施設】&#10;有形固定資産減価償却率">
          <a:extLst>
            <a:ext uri="{FF2B5EF4-FFF2-40B4-BE49-F238E27FC236}">
              <a16:creationId xmlns:a16="http://schemas.microsoft.com/office/drawing/2014/main" id="{B2C813D6-9A1F-49FF-ACEE-586908ACCD7F}"/>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1" name="n_4aveValue【学校施設】&#10;有形固定資産減価償却率">
          <a:extLst>
            <a:ext uri="{FF2B5EF4-FFF2-40B4-BE49-F238E27FC236}">
              <a16:creationId xmlns:a16="http://schemas.microsoft.com/office/drawing/2014/main" id="{D8CA090F-9338-4BAB-A68D-0048DDA81A76}"/>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52087</xdr:rowOff>
    </xdr:from>
    <xdr:ext cx="405111" cy="259045"/>
    <xdr:sp macro="" textlink="">
      <xdr:nvSpPr>
        <xdr:cNvPr id="562" name="n_1mainValue【学校施設】&#10;有形固定資産減価償却率">
          <a:extLst>
            <a:ext uri="{FF2B5EF4-FFF2-40B4-BE49-F238E27FC236}">
              <a16:creationId xmlns:a16="http://schemas.microsoft.com/office/drawing/2014/main" id="{865AD76D-35FC-460B-B469-9F934DA7F0FC}"/>
            </a:ext>
          </a:extLst>
        </xdr:cNvPr>
        <xdr:cNvSpPr txBox="1"/>
      </xdr:nvSpPr>
      <xdr:spPr>
        <a:xfrm>
          <a:off x="15266044" y="965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2557</xdr:rowOff>
    </xdr:from>
    <xdr:ext cx="405111" cy="259045"/>
    <xdr:sp macro="" textlink="">
      <xdr:nvSpPr>
        <xdr:cNvPr id="563" name="n_2mainValue【学校施設】&#10;有形固定資産減価償却率">
          <a:extLst>
            <a:ext uri="{FF2B5EF4-FFF2-40B4-BE49-F238E27FC236}">
              <a16:creationId xmlns:a16="http://schemas.microsoft.com/office/drawing/2014/main" id="{BB3B0A44-4CF1-4F0B-96B0-718A09492763}"/>
            </a:ext>
          </a:extLst>
        </xdr:cNvPr>
        <xdr:cNvSpPr txBox="1"/>
      </xdr:nvSpPr>
      <xdr:spPr>
        <a:xfrm>
          <a:off x="14389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168292</xdr:rowOff>
    </xdr:from>
    <xdr:ext cx="405111" cy="259045"/>
    <xdr:sp macro="" textlink="">
      <xdr:nvSpPr>
        <xdr:cNvPr id="564" name="n_3mainValue【学校施設】&#10;有形固定資産減価償却率">
          <a:extLst>
            <a:ext uri="{FF2B5EF4-FFF2-40B4-BE49-F238E27FC236}">
              <a16:creationId xmlns:a16="http://schemas.microsoft.com/office/drawing/2014/main" id="{97C1A2BF-4010-425F-9D92-94CDEE67D899}"/>
            </a:ext>
          </a:extLst>
        </xdr:cNvPr>
        <xdr:cNvSpPr txBox="1"/>
      </xdr:nvSpPr>
      <xdr:spPr>
        <a:xfrm>
          <a:off x="13500744"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110507</xdr:rowOff>
    </xdr:from>
    <xdr:ext cx="405111" cy="259045"/>
    <xdr:sp macro="" textlink="">
      <xdr:nvSpPr>
        <xdr:cNvPr id="565" name="n_4mainValue【学校施設】&#10;有形固定資産減価償却率">
          <a:extLst>
            <a:ext uri="{FF2B5EF4-FFF2-40B4-BE49-F238E27FC236}">
              <a16:creationId xmlns:a16="http://schemas.microsoft.com/office/drawing/2014/main" id="{C05DB74F-6F64-4F1C-BA6F-E7D968DF8470}"/>
            </a:ext>
          </a:extLst>
        </xdr:cNvPr>
        <xdr:cNvSpPr txBox="1"/>
      </xdr:nvSpPr>
      <xdr:spPr>
        <a:xfrm>
          <a:off x="12611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877B49B-61BD-4B4C-97A4-B4C3850C5ED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98B5EA3-1599-42D3-A79B-2409D66528F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404ED05-9FC5-4912-BE38-BFCDA79A00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1B8563B-4650-479E-B9F2-82965EB4D2E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85C92E34-4BF1-4A95-B633-F69DAEDECD1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B863FA2-3539-4A66-A086-593AC7ADC1F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58498E8D-7E07-4EE3-AD93-FDC0513BCDB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B163F23-2659-4C2F-9022-5A5FFFA3E45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5F9A0E9-AA26-453A-99A6-50ED5FEA9AE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9515F09-C463-437B-B155-8C57C90FF91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2CC07C5C-D733-4543-806B-4A517A9A1BF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94B8FD6D-77F9-41A7-B113-70F563C5FC0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73EF5219-C61A-4891-AE66-F7C2EFFADC8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AFB3BBD-8A12-4118-A6A8-B927AAE9EE6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F61BBD65-F32F-42C3-8471-67B3B180220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1" name="テキスト ボックス 580">
          <a:extLst>
            <a:ext uri="{FF2B5EF4-FFF2-40B4-BE49-F238E27FC236}">
              <a16:creationId xmlns:a16="http://schemas.microsoft.com/office/drawing/2014/main" id="{C82C5322-830E-4816-96C0-7E8451A0E95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D872F28A-BB32-4983-8168-EBECCF818B9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3" name="テキスト ボックス 582">
          <a:extLst>
            <a:ext uri="{FF2B5EF4-FFF2-40B4-BE49-F238E27FC236}">
              <a16:creationId xmlns:a16="http://schemas.microsoft.com/office/drawing/2014/main" id="{9B5A7CE8-04A3-4E59-8E8F-2BE1681AD5AA}"/>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ABF2D72A-37EA-4FF2-8459-A50DB5080D7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5" name="テキスト ボックス 584">
          <a:extLst>
            <a:ext uri="{FF2B5EF4-FFF2-40B4-BE49-F238E27FC236}">
              <a16:creationId xmlns:a16="http://schemas.microsoft.com/office/drawing/2014/main" id="{52FA0617-DCB9-4DE7-B383-490142CD632B}"/>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3247BB3-4838-40C7-8790-07D94F7E365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30620C69-97B4-4259-BD90-AC22B2BC0BB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EE93BF6-D1EC-42DB-802F-90AC04C3CB3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9" name="直線コネクタ 588">
          <a:extLst>
            <a:ext uri="{FF2B5EF4-FFF2-40B4-BE49-F238E27FC236}">
              <a16:creationId xmlns:a16="http://schemas.microsoft.com/office/drawing/2014/main" id="{6A685370-249A-427F-BA71-457381CBB1E4}"/>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90" name="【学校施設】&#10;一人当たり面積最小値テキスト">
          <a:extLst>
            <a:ext uri="{FF2B5EF4-FFF2-40B4-BE49-F238E27FC236}">
              <a16:creationId xmlns:a16="http://schemas.microsoft.com/office/drawing/2014/main" id="{E9B5F532-380B-4BDF-A5B0-63E73A835849}"/>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91" name="直線コネクタ 590">
          <a:extLst>
            <a:ext uri="{FF2B5EF4-FFF2-40B4-BE49-F238E27FC236}">
              <a16:creationId xmlns:a16="http://schemas.microsoft.com/office/drawing/2014/main" id="{CF1F70B0-2361-48C2-832F-F36122AE2D84}"/>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2" name="【学校施設】&#10;一人当たり面積最大値テキスト">
          <a:extLst>
            <a:ext uri="{FF2B5EF4-FFF2-40B4-BE49-F238E27FC236}">
              <a16:creationId xmlns:a16="http://schemas.microsoft.com/office/drawing/2014/main" id="{D0BCA995-FF39-4F83-B284-AE44A20DC43D}"/>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3" name="直線コネクタ 592">
          <a:extLst>
            <a:ext uri="{FF2B5EF4-FFF2-40B4-BE49-F238E27FC236}">
              <a16:creationId xmlns:a16="http://schemas.microsoft.com/office/drawing/2014/main" id="{06BDCAAC-78C6-4720-8FF9-C637989A111C}"/>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4" name="【学校施設】&#10;一人当たり面積平均値テキスト">
          <a:extLst>
            <a:ext uri="{FF2B5EF4-FFF2-40B4-BE49-F238E27FC236}">
              <a16:creationId xmlns:a16="http://schemas.microsoft.com/office/drawing/2014/main" id="{C4B60C47-EEFA-4006-94FC-D7D97BCA5D09}"/>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5" name="フローチャート: 判断 594">
          <a:extLst>
            <a:ext uri="{FF2B5EF4-FFF2-40B4-BE49-F238E27FC236}">
              <a16:creationId xmlns:a16="http://schemas.microsoft.com/office/drawing/2014/main" id="{9D53679D-8DDC-4A55-A422-80BDA27C6BA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6" name="フローチャート: 判断 595">
          <a:extLst>
            <a:ext uri="{FF2B5EF4-FFF2-40B4-BE49-F238E27FC236}">
              <a16:creationId xmlns:a16="http://schemas.microsoft.com/office/drawing/2014/main" id="{3915CAD4-948A-4791-A977-276A8CCFE155}"/>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7" name="フローチャート: 判断 596">
          <a:extLst>
            <a:ext uri="{FF2B5EF4-FFF2-40B4-BE49-F238E27FC236}">
              <a16:creationId xmlns:a16="http://schemas.microsoft.com/office/drawing/2014/main" id="{3800532A-468E-4050-84C3-6FFA65DD515C}"/>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8" name="フローチャート: 判断 597">
          <a:extLst>
            <a:ext uri="{FF2B5EF4-FFF2-40B4-BE49-F238E27FC236}">
              <a16:creationId xmlns:a16="http://schemas.microsoft.com/office/drawing/2014/main" id="{578D7D33-95C0-4C39-B846-678C18F60F9B}"/>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9" name="フローチャート: 判断 598">
          <a:extLst>
            <a:ext uri="{FF2B5EF4-FFF2-40B4-BE49-F238E27FC236}">
              <a16:creationId xmlns:a16="http://schemas.microsoft.com/office/drawing/2014/main" id="{75AA3463-BA51-4BAF-B01F-F222284CFE07}"/>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2CF464B-5229-4623-A411-389122F8DC1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2ACEBA4-29D8-443B-9EDD-F4D9877D97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52CE261-D3E5-4A47-9991-46A8DB7A85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6B61F48-DFEE-4E79-898E-A8A07FF71A3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16B51A6-A212-46F4-8691-451560A88F9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115850</xdr:rowOff>
    </xdr:from>
    <xdr:to>
      <xdr:col>116</xdr:col>
      <xdr:colOff>114300</xdr:colOff>
      <xdr:row>63</xdr:row>
      <xdr:rowOff>46000</xdr:rowOff>
    </xdr:to>
    <xdr:sp macro="" textlink="">
      <xdr:nvSpPr>
        <xdr:cNvPr id="605" name="楕円 604">
          <a:extLst>
            <a:ext uri="{FF2B5EF4-FFF2-40B4-BE49-F238E27FC236}">
              <a16:creationId xmlns:a16="http://schemas.microsoft.com/office/drawing/2014/main" id="{005AA3FF-3EEA-48F0-8CD8-0B677662AD97}"/>
            </a:ext>
          </a:extLst>
        </xdr:cNvPr>
        <xdr:cNvSpPr/>
      </xdr:nvSpPr>
      <xdr:spPr>
        <a:xfrm>
          <a:off x="22110700" y="107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94277</xdr:rowOff>
    </xdr:from>
    <xdr:ext cx="469744" cy="259045"/>
    <xdr:sp macro="" textlink="">
      <xdr:nvSpPr>
        <xdr:cNvPr id="606" name="【学校施設】&#10;一人当たり面積該当値テキスト">
          <a:extLst>
            <a:ext uri="{FF2B5EF4-FFF2-40B4-BE49-F238E27FC236}">
              <a16:creationId xmlns:a16="http://schemas.microsoft.com/office/drawing/2014/main" id="{9925CE11-C972-41C4-BAAD-CE86A3E35723}"/>
            </a:ext>
          </a:extLst>
        </xdr:cNvPr>
        <xdr:cNvSpPr txBox="1"/>
      </xdr:nvSpPr>
      <xdr:spPr>
        <a:xfrm>
          <a:off x="22199600" y="107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125222</xdr:rowOff>
    </xdr:from>
    <xdr:to>
      <xdr:col>112</xdr:col>
      <xdr:colOff>38100</xdr:colOff>
      <xdr:row>63</xdr:row>
      <xdr:rowOff>55372</xdr:rowOff>
    </xdr:to>
    <xdr:sp macro="" textlink="">
      <xdr:nvSpPr>
        <xdr:cNvPr id="607" name="楕円 606">
          <a:extLst>
            <a:ext uri="{FF2B5EF4-FFF2-40B4-BE49-F238E27FC236}">
              <a16:creationId xmlns:a16="http://schemas.microsoft.com/office/drawing/2014/main" id="{47B3EC5E-21F1-4584-B9B2-A57DA98F974D}"/>
            </a:ext>
          </a:extLst>
        </xdr:cNvPr>
        <xdr:cNvSpPr/>
      </xdr:nvSpPr>
      <xdr:spPr>
        <a:xfrm>
          <a:off x="21272500" y="1075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166650</xdr:rowOff>
    </xdr:from>
    <xdr:to>
      <xdr:col>116</xdr:col>
      <xdr:colOff>63500</xdr:colOff>
      <xdr:row>63</xdr:row>
      <xdr:rowOff>4572</xdr:rowOff>
    </xdr:to>
    <xdr:cxnSp macro="">
      <xdr:nvCxnSpPr>
        <xdr:cNvPr id="608" name="直線コネクタ 607">
          <a:extLst>
            <a:ext uri="{FF2B5EF4-FFF2-40B4-BE49-F238E27FC236}">
              <a16:creationId xmlns:a16="http://schemas.microsoft.com/office/drawing/2014/main" id="{EA13EBE5-17A5-4CA3-899E-DA17A4844F97}"/>
            </a:ext>
          </a:extLst>
        </xdr:cNvPr>
        <xdr:cNvCxnSpPr/>
      </xdr:nvCxnSpPr>
      <xdr:spPr>
        <a:xfrm flipV="1">
          <a:off x="21323300" y="10796550"/>
          <a:ext cx="8382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133756</xdr:rowOff>
    </xdr:from>
    <xdr:to>
      <xdr:col>107</xdr:col>
      <xdr:colOff>101600</xdr:colOff>
      <xdr:row>63</xdr:row>
      <xdr:rowOff>63906</xdr:rowOff>
    </xdr:to>
    <xdr:sp macro="" textlink="">
      <xdr:nvSpPr>
        <xdr:cNvPr id="609" name="楕円 608">
          <a:extLst>
            <a:ext uri="{FF2B5EF4-FFF2-40B4-BE49-F238E27FC236}">
              <a16:creationId xmlns:a16="http://schemas.microsoft.com/office/drawing/2014/main" id="{49899782-F8D2-45B8-A3B1-A6F4462741CF}"/>
            </a:ext>
          </a:extLst>
        </xdr:cNvPr>
        <xdr:cNvSpPr/>
      </xdr:nvSpPr>
      <xdr:spPr>
        <a:xfrm>
          <a:off x="20383500" y="1076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4572</xdr:rowOff>
    </xdr:from>
    <xdr:to>
      <xdr:col>111</xdr:col>
      <xdr:colOff>177800</xdr:colOff>
      <xdr:row>63</xdr:row>
      <xdr:rowOff>13106</xdr:rowOff>
    </xdr:to>
    <xdr:cxnSp macro="">
      <xdr:nvCxnSpPr>
        <xdr:cNvPr id="610" name="直線コネクタ 609">
          <a:extLst>
            <a:ext uri="{FF2B5EF4-FFF2-40B4-BE49-F238E27FC236}">
              <a16:creationId xmlns:a16="http://schemas.microsoft.com/office/drawing/2014/main" id="{C6BD60A0-9600-4888-A6B1-D11CE30DDB7D}"/>
            </a:ext>
          </a:extLst>
        </xdr:cNvPr>
        <xdr:cNvCxnSpPr/>
      </xdr:nvCxnSpPr>
      <xdr:spPr>
        <a:xfrm flipV="1">
          <a:off x="20434300" y="10805922"/>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140615</xdr:rowOff>
    </xdr:from>
    <xdr:to>
      <xdr:col>102</xdr:col>
      <xdr:colOff>165100</xdr:colOff>
      <xdr:row>63</xdr:row>
      <xdr:rowOff>70765</xdr:rowOff>
    </xdr:to>
    <xdr:sp macro="" textlink="">
      <xdr:nvSpPr>
        <xdr:cNvPr id="611" name="楕円 610">
          <a:extLst>
            <a:ext uri="{FF2B5EF4-FFF2-40B4-BE49-F238E27FC236}">
              <a16:creationId xmlns:a16="http://schemas.microsoft.com/office/drawing/2014/main" id="{E33A9F85-51CF-48EC-8DF0-DB43BEDEADD3}"/>
            </a:ext>
          </a:extLst>
        </xdr:cNvPr>
        <xdr:cNvSpPr/>
      </xdr:nvSpPr>
      <xdr:spPr>
        <a:xfrm>
          <a:off x="19494500" y="107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13106</xdr:rowOff>
    </xdr:from>
    <xdr:to>
      <xdr:col>107</xdr:col>
      <xdr:colOff>50800</xdr:colOff>
      <xdr:row>63</xdr:row>
      <xdr:rowOff>19965</xdr:rowOff>
    </xdr:to>
    <xdr:cxnSp macro="">
      <xdr:nvCxnSpPr>
        <xdr:cNvPr id="612" name="直線コネクタ 611">
          <a:extLst>
            <a:ext uri="{FF2B5EF4-FFF2-40B4-BE49-F238E27FC236}">
              <a16:creationId xmlns:a16="http://schemas.microsoft.com/office/drawing/2014/main" id="{C1C59B32-4645-4324-B394-BB82B0943518}"/>
            </a:ext>
          </a:extLst>
        </xdr:cNvPr>
        <xdr:cNvCxnSpPr/>
      </xdr:nvCxnSpPr>
      <xdr:spPr>
        <a:xfrm flipV="1">
          <a:off x="19545300" y="1081445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145111</xdr:rowOff>
    </xdr:from>
    <xdr:to>
      <xdr:col>98</xdr:col>
      <xdr:colOff>38100</xdr:colOff>
      <xdr:row>63</xdr:row>
      <xdr:rowOff>75261</xdr:rowOff>
    </xdr:to>
    <xdr:sp macro="" textlink="">
      <xdr:nvSpPr>
        <xdr:cNvPr id="613" name="楕円 612">
          <a:extLst>
            <a:ext uri="{FF2B5EF4-FFF2-40B4-BE49-F238E27FC236}">
              <a16:creationId xmlns:a16="http://schemas.microsoft.com/office/drawing/2014/main" id="{C699D120-4E93-4492-A73A-B2B7559FA0D5}"/>
            </a:ext>
          </a:extLst>
        </xdr:cNvPr>
        <xdr:cNvSpPr/>
      </xdr:nvSpPr>
      <xdr:spPr>
        <a:xfrm>
          <a:off x="18605500" y="107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19965</xdr:rowOff>
    </xdr:from>
    <xdr:to>
      <xdr:col>102</xdr:col>
      <xdr:colOff>114300</xdr:colOff>
      <xdr:row>63</xdr:row>
      <xdr:rowOff>24461</xdr:rowOff>
    </xdr:to>
    <xdr:cxnSp macro="">
      <xdr:nvCxnSpPr>
        <xdr:cNvPr id="614" name="直線コネクタ 613">
          <a:extLst>
            <a:ext uri="{FF2B5EF4-FFF2-40B4-BE49-F238E27FC236}">
              <a16:creationId xmlns:a16="http://schemas.microsoft.com/office/drawing/2014/main" id="{2F7D4C64-6277-43B3-B8BD-4E0C7F75F53E}"/>
            </a:ext>
          </a:extLst>
        </xdr:cNvPr>
        <xdr:cNvCxnSpPr/>
      </xdr:nvCxnSpPr>
      <xdr:spPr>
        <a:xfrm flipV="1">
          <a:off x="18656300" y="10821315"/>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5" name="n_1aveValue【学校施設】&#10;一人当たり面積">
          <a:extLst>
            <a:ext uri="{FF2B5EF4-FFF2-40B4-BE49-F238E27FC236}">
              <a16:creationId xmlns:a16="http://schemas.microsoft.com/office/drawing/2014/main" id="{8CBADAE1-DD2F-4E03-B9CE-F2544A4D3B21}"/>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6" name="n_2aveValue【学校施設】&#10;一人当たり面積">
          <a:extLst>
            <a:ext uri="{FF2B5EF4-FFF2-40B4-BE49-F238E27FC236}">
              <a16:creationId xmlns:a16="http://schemas.microsoft.com/office/drawing/2014/main" id="{13446F90-F9B1-42FD-BD7C-70DF0729E933}"/>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7" name="n_3aveValue【学校施設】&#10;一人当たり面積">
          <a:extLst>
            <a:ext uri="{FF2B5EF4-FFF2-40B4-BE49-F238E27FC236}">
              <a16:creationId xmlns:a16="http://schemas.microsoft.com/office/drawing/2014/main" id="{B257BF57-6DDE-456D-86D2-7B3726B403CF}"/>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8" name="n_4aveValue【学校施設】&#10;一人当たり面積">
          <a:extLst>
            <a:ext uri="{FF2B5EF4-FFF2-40B4-BE49-F238E27FC236}">
              <a16:creationId xmlns:a16="http://schemas.microsoft.com/office/drawing/2014/main" id="{608A28A9-5053-410A-8642-7FD86B6B5818}"/>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46499</xdr:rowOff>
    </xdr:from>
    <xdr:ext cx="469744" cy="259045"/>
    <xdr:sp macro="" textlink="">
      <xdr:nvSpPr>
        <xdr:cNvPr id="619" name="n_1mainValue【学校施設】&#10;一人当たり面積">
          <a:extLst>
            <a:ext uri="{FF2B5EF4-FFF2-40B4-BE49-F238E27FC236}">
              <a16:creationId xmlns:a16="http://schemas.microsoft.com/office/drawing/2014/main" id="{EAA76D0D-052A-4456-9238-F2C4E1B3CBB1}"/>
            </a:ext>
          </a:extLst>
        </xdr:cNvPr>
        <xdr:cNvSpPr txBox="1"/>
      </xdr:nvSpPr>
      <xdr:spPr>
        <a:xfrm>
          <a:off x="21075727"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55033</xdr:rowOff>
    </xdr:from>
    <xdr:ext cx="469744" cy="259045"/>
    <xdr:sp macro="" textlink="">
      <xdr:nvSpPr>
        <xdr:cNvPr id="620" name="n_2mainValue【学校施設】&#10;一人当たり面積">
          <a:extLst>
            <a:ext uri="{FF2B5EF4-FFF2-40B4-BE49-F238E27FC236}">
              <a16:creationId xmlns:a16="http://schemas.microsoft.com/office/drawing/2014/main" id="{F0C2496F-5784-4DDC-82D5-014AF4230F76}"/>
            </a:ext>
          </a:extLst>
        </xdr:cNvPr>
        <xdr:cNvSpPr txBox="1"/>
      </xdr:nvSpPr>
      <xdr:spPr>
        <a:xfrm>
          <a:off x="20199427" y="10856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61892</xdr:rowOff>
    </xdr:from>
    <xdr:ext cx="469744" cy="259045"/>
    <xdr:sp macro="" textlink="">
      <xdr:nvSpPr>
        <xdr:cNvPr id="621" name="n_3mainValue【学校施設】&#10;一人当たり面積">
          <a:extLst>
            <a:ext uri="{FF2B5EF4-FFF2-40B4-BE49-F238E27FC236}">
              <a16:creationId xmlns:a16="http://schemas.microsoft.com/office/drawing/2014/main" id="{BC7488F5-53F1-43EC-A74B-99EFC643CB26}"/>
            </a:ext>
          </a:extLst>
        </xdr:cNvPr>
        <xdr:cNvSpPr txBox="1"/>
      </xdr:nvSpPr>
      <xdr:spPr>
        <a:xfrm>
          <a:off x="19310427" y="108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66388</xdr:rowOff>
    </xdr:from>
    <xdr:ext cx="469744" cy="259045"/>
    <xdr:sp macro="" textlink="">
      <xdr:nvSpPr>
        <xdr:cNvPr id="622" name="n_4mainValue【学校施設】&#10;一人当たり面積">
          <a:extLst>
            <a:ext uri="{FF2B5EF4-FFF2-40B4-BE49-F238E27FC236}">
              <a16:creationId xmlns:a16="http://schemas.microsoft.com/office/drawing/2014/main" id="{E9437759-E3C7-4F96-AFB3-FD41F67F9BDF}"/>
            </a:ext>
          </a:extLst>
        </xdr:cNvPr>
        <xdr:cNvSpPr txBox="1"/>
      </xdr:nvSpPr>
      <xdr:spPr>
        <a:xfrm>
          <a:off x="18421427" y="1086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0744AE8-8F95-4196-85C7-05A15E8E021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00D9511-8E60-47DB-BE94-0B4CF590593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4C813A6-7B08-41D6-AE05-B7B9C1C121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2531CB6-07A7-429A-AA3A-BAD5298732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83234A6-295A-4361-87CE-708498066D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68F0BEB8-41F7-4448-8975-E92AB39F480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2B8794C2-B3AB-465D-AD33-2609150BDA2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E541F3F-446B-40BC-9F36-AC662CBEC7E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5CE084E2-4830-43AB-991B-77A7DD6A89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374C693B-5FB5-4402-BEEC-631269487C4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C707213-C4F9-4EBF-9009-777248DE38A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97DEA5E6-683B-4C77-8A44-A527EDD47B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88DE16D-A7D6-4A7D-ABDE-CCFDE69441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5D26B7B1-64F1-4488-A339-9224CB05F04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1D43211B-3B16-45A7-BD9E-AFE90F8DB94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E07978DD-735F-4095-B202-29C24BC45F2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D79A7CBE-3E17-42C7-9E12-7DFBA4E1890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B9CB269F-FD7D-4C54-8EB2-90130A2A56B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6FFCC6C4-7608-4382-A4DE-70C85E0C65E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299C3746-4442-415E-849A-0AB8BC6766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21925502-D2E8-4049-B33D-4BF696A7F85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EADE361-E24C-40F1-A945-9844DADBCF1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938E3FEA-8872-480C-AD0E-E5842DC126E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67A70D91-D857-4920-8888-94D26B3195D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79FF5F58-204E-445B-A5E0-EF8AB41AE70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C48B850A-D273-4774-AAAA-A693EC1024C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44B00074-62C5-40BA-B18D-1B56AAD37E1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3EFCE82B-4E08-47A7-8658-A33DFF546CB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4545AD6B-CFD9-43A2-8935-4441B941E5E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864607F1-0908-4FA2-9A96-E33BA0618E7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53B5464E-365D-4587-B0D4-09943B4E029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B6E96027-70BF-4D8D-A6BA-5BA26452251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63F6AA6D-F7B0-4E4E-86B1-1414AA5B073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7392FAE8-2D01-4216-AC1C-A772D85A888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B7A7F420-AB73-4B02-8248-B920B0BD74E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988336C5-E56E-477C-BC40-DDE060FF931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8D89937E-8A03-4F48-BF24-5D560346B3E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D0924948-7EE8-4BF4-AC1C-CDEAB546741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2E82DCC7-8A92-4705-997D-4A4B0F2E754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2C9C77CE-EB4A-4F9B-9E68-B80394D35F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25577B4E-8CDA-4451-BBA9-5E579B3F61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3D207F18-D22E-4A17-AF4A-4D9F242CCA14}"/>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112B9DC2-1F80-4D83-A865-A8159CB0B08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72BA75E4-156F-4137-A29E-378A4960F4D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7" name="【公民館】&#10;有形固定資産減価償却率最大値テキスト">
          <a:extLst>
            <a:ext uri="{FF2B5EF4-FFF2-40B4-BE49-F238E27FC236}">
              <a16:creationId xmlns:a16="http://schemas.microsoft.com/office/drawing/2014/main" id="{5EAA9D24-5792-4464-B8E1-737070DC0A3D}"/>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8" name="直線コネクタ 667">
          <a:extLst>
            <a:ext uri="{FF2B5EF4-FFF2-40B4-BE49-F238E27FC236}">
              <a16:creationId xmlns:a16="http://schemas.microsoft.com/office/drawing/2014/main" id="{D8F35647-0225-4861-9F91-BA67767516A1}"/>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669" name="【公民館】&#10;有形固定資産減価償却率平均値テキスト">
          <a:extLst>
            <a:ext uri="{FF2B5EF4-FFF2-40B4-BE49-F238E27FC236}">
              <a16:creationId xmlns:a16="http://schemas.microsoft.com/office/drawing/2014/main" id="{DA423048-BA66-4E85-BC98-2E13D6A8A903}"/>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70" name="フローチャート: 判断 669">
          <a:extLst>
            <a:ext uri="{FF2B5EF4-FFF2-40B4-BE49-F238E27FC236}">
              <a16:creationId xmlns:a16="http://schemas.microsoft.com/office/drawing/2014/main" id="{85B3D7D6-D5F6-490C-B7F7-EB95946FC84F}"/>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71" name="フローチャート: 判断 670">
          <a:extLst>
            <a:ext uri="{FF2B5EF4-FFF2-40B4-BE49-F238E27FC236}">
              <a16:creationId xmlns:a16="http://schemas.microsoft.com/office/drawing/2014/main" id="{26BB2431-DA1A-4F63-B556-BE7DC94AB48C}"/>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2" name="フローチャート: 判断 671">
          <a:extLst>
            <a:ext uri="{FF2B5EF4-FFF2-40B4-BE49-F238E27FC236}">
              <a16:creationId xmlns:a16="http://schemas.microsoft.com/office/drawing/2014/main" id="{55DE12C4-0FE7-4651-950C-DF40F07861AE}"/>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3" name="フローチャート: 判断 672">
          <a:extLst>
            <a:ext uri="{FF2B5EF4-FFF2-40B4-BE49-F238E27FC236}">
              <a16:creationId xmlns:a16="http://schemas.microsoft.com/office/drawing/2014/main" id="{D0407054-1F34-4073-8719-41A6E3BE925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4" name="フローチャート: 判断 673">
          <a:extLst>
            <a:ext uri="{FF2B5EF4-FFF2-40B4-BE49-F238E27FC236}">
              <a16:creationId xmlns:a16="http://schemas.microsoft.com/office/drawing/2014/main" id="{11D941F8-DE54-47E4-A077-CB53BB981C01}"/>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AF3A846-9CF7-4E53-B7B7-317D83B4A9A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491D1E3-AB31-4B52-A1C7-627CD17073C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D5F03DE-23D0-4F2C-8BAE-AF8441C81FC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77466EB-3156-41D6-B2AB-B62509F754B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D2A11C6-835C-4DE5-B34E-8FBB70AD7D8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139700</xdr:rowOff>
    </xdr:from>
    <xdr:to>
      <xdr:col>85</xdr:col>
      <xdr:colOff>177800</xdr:colOff>
      <xdr:row>106</xdr:row>
      <xdr:rowOff>69850</xdr:rowOff>
    </xdr:to>
    <xdr:sp macro="" textlink="">
      <xdr:nvSpPr>
        <xdr:cNvPr id="680" name="楕円 679">
          <a:extLst>
            <a:ext uri="{FF2B5EF4-FFF2-40B4-BE49-F238E27FC236}">
              <a16:creationId xmlns:a16="http://schemas.microsoft.com/office/drawing/2014/main" id="{49343D3A-C61E-4899-8822-1B0BEE628553}"/>
            </a:ext>
          </a:extLst>
        </xdr:cNvPr>
        <xdr:cNvSpPr/>
      </xdr:nvSpPr>
      <xdr:spPr>
        <a:xfrm>
          <a:off x="162687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162577</xdr:rowOff>
    </xdr:from>
    <xdr:ext cx="405111" cy="259045"/>
    <xdr:sp macro="" textlink="">
      <xdr:nvSpPr>
        <xdr:cNvPr id="681" name="【公民館】&#10;有形固定資産減価償却率該当値テキスト">
          <a:extLst>
            <a:ext uri="{FF2B5EF4-FFF2-40B4-BE49-F238E27FC236}">
              <a16:creationId xmlns:a16="http://schemas.microsoft.com/office/drawing/2014/main" id="{EA7F87CE-0D65-4FE7-BD9C-756948BAC2D5}"/>
            </a:ext>
          </a:extLst>
        </xdr:cNvPr>
        <xdr:cNvSpPr txBox="1"/>
      </xdr:nvSpPr>
      <xdr:spPr>
        <a:xfrm>
          <a:off x="16357600" y="1799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111942</xdr:rowOff>
    </xdr:from>
    <xdr:to>
      <xdr:col>81</xdr:col>
      <xdr:colOff>101600</xdr:colOff>
      <xdr:row>106</xdr:row>
      <xdr:rowOff>42092</xdr:rowOff>
    </xdr:to>
    <xdr:sp macro="" textlink="">
      <xdr:nvSpPr>
        <xdr:cNvPr id="682" name="楕円 681">
          <a:extLst>
            <a:ext uri="{FF2B5EF4-FFF2-40B4-BE49-F238E27FC236}">
              <a16:creationId xmlns:a16="http://schemas.microsoft.com/office/drawing/2014/main" id="{531DA20F-8AEA-4029-80BD-BFDA968F29F5}"/>
            </a:ext>
          </a:extLst>
        </xdr:cNvPr>
        <xdr:cNvSpPr/>
      </xdr:nvSpPr>
      <xdr:spPr>
        <a:xfrm>
          <a:off x="15430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162742</xdr:rowOff>
    </xdr:from>
    <xdr:to>
      <xdr:col>85</xdr:col>
      <xdr:colOff>127000</xdr:colOff>
      <xdr:row>106</xdr:row>
      <xdr:rowOff>19050</xdr:rowOff>
    </xdr:to>
    <xdr:cxnSp macro="">
      <xdr:nvCxnSpPr>
        <xdr:cNvPr id="683" name="直線コネクタ 682">
          <a:extLst>
            <a:ext uri="{FF2B5EF4-FFF2-40B4-BE49-F238E27FC236}">
              <a16:creationId xmlns:a16="http://schemas.microsoft.com/office/drawing/2014/main" id="{B68026D3-7EC7-4887-B89C-7F30FC972E8F}"/>
            </a:ext>
          </a:extLst>
        </xdr:cNvPr>
        <xdr:cNvCxnSpPr/>
      </xdr:nvCxnSpPr>
      <xdr:spPr>
        <a:xfrm>
          <a:off x="15481300" y="1816499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684" name="楕円 683">
          <a:extLst>
            <a:ext uri="{FF2B5EF4-FFF2-40B4-BE49-F238E27FC236}">
              <a16:creationId xmlns:a16="http://schemas.microsoft.com/office/drawing/2014/main" id="{17A4CC3D-7D31-44DA-AF43-9873D2708CE1}"/>
            </a:ext>
          </a:extLst>
        </xdr:cNvPr>
        <xdr:cNvSpPr/>
      </xdr:nvSpPr>
      <xdr:spPr>
        <a:xfrm>
          <a:off x="14541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117021</xdr:rowOff>
    </xdr:from>
    <xdr:to>
      <xdr:col>81</xdr:col>
      <xdr:colOff>50800</xdr:colOff>
      <xdr:row>105</xdr:row>
      <xdr:rowOff>162742</xdr:rowOff>
    </xdr:to>
    <xdr:cxnSp macro="">
      <xdr:nvCxnSpPr>
        <xdr:cNvPr id="685" name="直線コネクタ 684">
          <a:extLst>
            <a:ext uri="{FF2B5EF4-FFF2-40B4-BE49-F238E27FC236}">
              <a16:creationId xmlns:a16="http://schemas.microsoft.com/office/drawing/2014/main" id="{7D485462-38BC-4C47-A06D-CE06FF39C836}"/>
            </a:ext>
          </a:extLst>
        </xdr:cNvPr>
        <xdr:cNvCxnSpPr/>
      </xdr:nvCxnSpPr>
      <xdr:spPr>
        <a:xfrm>
          <a:off x="14592300" y="1811927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22134</xdr:rowOff>
    </xdr:from>
    <xdr:to>
      <xdr:col>72</xdr:col>
      <xdr:colOff>38100</xdr:colOff>
      <xdr:row>105</xdr:row>
      <xdr:rowOff>123734</xdr:rowOff>
    </xdr:to>
    <xdr:sp macro="" textlink="">
      <xdr:nvSpPr>
        <xdr:cNvPr id="686" name="楕円 685">
          <a:extLst>
            <a:ext uri="{FF2B5EF4-FFF2-40B4-BE49-F238E27FC236}">
              <a16:creationId xmlns:a16="http://schemas.microsoft.com/office/drawing/2014/main" id="{B3254814-CD02-4125-85FF-8BE5FEC582A2}"/>
            </a:ext>
          </a:extLst>
        </xdr:cNvPr>
        <xdr:cNvSpPr/>
      </xdr:nvSpPr>
      <xdr:spPr>
        <a:xfrm>
          <a:off x="13652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72934</xdr:rowOff>
    </xdr:from>
    <xdr:to>
      <xdr:col>76</xdr:col>
      <xdr:colOff>114300</xdr:colOff>
      <xdr:row>105</xdr:row>
      <xdr:rowOff>117021</xdr:rowOff>
    </xdr:to>
    <xdr:cxnSp macro="">
      <xdr:nvCxnSpPr>
        <xdr:cNvPr id="687" name="直線コネクタ 686">
          <a:extLst>
            <a:ext uri="{FF2B5EF4-FFF2-40B4-BE49-F238E27FC236}">
              <a16:creationId xmlns:a16="http://schemas.microsoft.com/office/drawing/2014/main" id="{3F87358B-B262-4E9E-943D-A7CFE7406039}"/>
            </a:ext>
          </a:extLst>
        </xdr:cNvPr>
        <xdr:cNvCxnSpPr/>
      </xdr:nvCxnSpPr>
      <xdr:spPr>
        <a:xfrm>
          <a:off x="13703300" y="1807518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131536</xdr:rowOff>
    </xdr:from>
    <xdr:to>
      <xdr:col>67</xdr:col>
      <xdr:colOff>101600</xdr:colOff>
      <xdr:row>106</xdr:row>
      <xdr:rowOff>61686</xdr:rowOff>
    </xdr:to>
    <xdr:sp macro="" textlink="">
      <xdr:nvSpPr>
        <xdr:cNvPr id="688" name="楕円 687">
          <a:extLst>
            <a:ext uri="{FF2B5EF4-FFF2-40B4-BE49-F238E27FC236}">
              <a16:creationId xmlns:a16="http://schemas.microsoft.com/office/drawing/2014/main" id="{CF0527A9-E995-4D29-8C6F-AD3C96E9D956}"/>
            </a:ext>
          </a:extLst>
        </xdr:cNvPr>
        <xdr:cNvSpPr/>
      </xdr:nvSpPr>
      <xdr:spPr>
        <a:xfrm>
          <a:off x="12763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72934</xdr:rowOff>
    </xdr:from>
    <xdr:to>
      <xdr:col>71</xdr:col>
      <xdr:colOff>177800</xdr:colOff>
      <xdr:row>106</xdr:row>
      <xdr:rowOff>10886</xdr:rowOff>
    </xdr:to>
    <xdr:cxnSp macro="">
      <xdr:nvCxnSpPr>
        <xdr:cNvPr id="689" name="直線コネクタ 688">
          <a:extLst>
            <a:ext uri="{FF2B5EF4-FFF2-40B4-BE49-F238E27FC236}">
              <a16:creationId xmlns:a16="http://schemas.microsoft.com/office/drawing/2014/main" id="{A28BACF6-E491-4A0F-B55E-CD20E514D088}"/>
            </a:ext>
          </a:extLst>
        </xdr:cNvPr>
        <xdr:cNvCxnSpPr/>
      </xdr:nvCxnSpPr>
      <xdr:spPr>
        <a:xfrm flipV="1">
          <a:off x="12814300" y="18075184"/>
          <a:ext cx="8890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690" name="n_1aveValue【公民館】&#10;有形固定資産減価償却率">
          <a:extLst>
            <a:ext uri="{FF2B5EF4-FFF2-40B4-BE49-F238E27FC236}">
              <a16:creationId xmlns:a16="http://schemas.microsoft.com/office/drawing/2014/main" id="{8C520B16-CB2D-4FE9-92E6-3CB1B0EFACFA}"/>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691" name="n_2aveValue【公民館】&#10;有形固定資産減価償却率">
          <a:extLst>
            <a:ext uri="{FF2B5EF4-FFF2-40B4-BE49-F238E27FC236}">
              <a16:creationId xmlns:a16="http://schemas.microsoft.com/office/drawing/2014/main" id="{1C245650-483B-4C73-9D98-1F645A23BD62}"/>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692" name="n_3aveValue【公民館】&#10;有形固定資産減価償却率">
          <a:extLst>
            <a:ext uri="{FF2B5EF4-FFF2-40B4-BE49-F238E27FC236}">
              <a16:creationId xmlns:a16="http://schemas.microsoft.com/office/drawing/2014/main" id="{EDA68E17-63A3-477B-B82E-E14C35565B83}"/>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3" name="n_4aveValue【公民館】&#10;有形固定資産減価償却率">
          <a:extLst>
            <a:ext uri="{FF2B5EF4-FFF2-40B4-BE49-F238E27FC236}">
              <a16:creationId xmlns:a16="http://schemas.microsoft.com/office/drawing/2014/main" id="{A38CC4BD-E046-4FBE-BA09-D5FC1847C79A}"/>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58619</xdr:rowOff>
    </xdr:from>
    <xdr:ext cx="405111" cy="259045"/>
    <xdr:sp macro="" textlink="">
      <xdr:nvSpPr>
        <xdr:cNvPr id="694" name="n_1mainValue【公民館】&#10;有形固定資産減価償却率">
          <a:extLst>
            <a:ext uri="{FF2B5EF4-FFF2-40B4-BE49-F238E27FC236}">
              <a16:creationId xmlns:a16="http://schemas.microsoft.com/office/drawing/2014/main" id="{3F5A4A9C-DD7A-4043-B038-2A17263D3B34}"/>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12898</xdr:rowOff>
    </xdr:from>
    <xdr:ext cx="405111" cy="259045"/>
    <xdr:sp macro="" textlink="">
      <xdr:nvSpPr>
        <xdr:cNvPr id="695" name="n_2mainValue【公民館】&#10;有形固定資産減価償却率">
          <a:extLst>
            <a:ext uri="{FF2B5EF4-FFF2-40B4-BE49-F238E27FC236}">
              <a16:creationId xmlns:a16="http://schemas.microsoft.com/office/drawing/2014/main" id="{17DEF926-2A53-4D0B-A2DA-F3FD2A00133E}"/>
            </a:ext>
          </a:extLst>
        </xdr:cNvPr>
        <xdr:cNvSpPr txBox="1"/>
      </xdr:nvSpPr>
      <xdr:spPr>
        <a:xfrm>
          <a:off x="14389744" y="1784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140261</xdr:rowOff>
    </xdr:from>
    <xdr:ext cx="405111" cy="259045"/>
    <xdr:sp macro="" textlink="">
      <xdr:nvSpPr>
        <xdr:cNvPr id="696" name="n_3mainValue【公民館】&#10;有形固定資産減価償却率">
          <a:extLst>
            <a:ext uri="{FF2B5EF4-FFF2-40B4-BE49-F238E27FC236}">
              <a16:creationId xmlns:a16="http://schemas.microsoft.com/office/drawing/2014/main" id="{CB5A6FCD-DF63-42A9-9509-230F93113F59}"/>
            </a:ext>
          </a:extLst>
        </xdr:cNvPr>
        <xdr:cNvSpPr txBox="1"/>
      </xdr:nvSpPr>
      <xdr:spPr>
        <a:xfrm>
          <a:off x="13500744" y="1779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52813</xdr:rowOff>
    </xdr:from>
    <xdr:ext cx="405111" cy="259045"/>
    <xdr:sp macro="" textlink="">
      <xdr:nvSpPr>
        <xdr:cNvPr id="697" name="n_4mainValue【公民館】&#10;有形固定資産減価償却率">
          <a:extLst>
            <a:ext uri="{FF2B5EF4-FFF2-40B4-BE49-F238E27FC236}">
              <a16:creationId xmlns:a16="http://schemas.microsoft.com/office/drawing/2014/main" id="{7CAC0133-763D-4051-A563-7AF52C88881F}"/>
            </a:ext>
          </a:extLst>
        </xdr:cNvPr>
        <xdr:cNvSpPr txBox="1"/>
      </xdr:nvSpPr>
      <xdr:spPr>
        <a:xfrm>
          <a:off x="12611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6FC5F5C1-2677-4DCF-94E8-23C6CB64B61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F646974F-5B7E-4C98-B51C-93A6638ABBF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F1B123F2-9C91-45F5-9D63-8700AEDA2F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173C41B1-6886-44E5-9AA7-69063DE498E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825AC2A5-85B3-4D95-8B61-FA7F684969A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29FD4F20-D5CB-4447-9EFF-D48FC34B1AD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A8DBE635-65A4-463C-A2E8-1D91521CA9E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30A4DB66-CC55-444D-95E0-7A46CE0D5ED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B7EF2B6C-9064-42E5-B46E-6FF084807F2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3FA1251B-9858-4E8B-9B64-0728A2FDC3B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8" name="直線コネクタ 707">
          <a:extLst>
            <a:ext uri="{FF2B5EF4-FFF2-40B4-BE49-F238E27FC236}">
              <a16:creationId xmlns:a16="http://schemas.microsoft.com/office/drawing/2014/main" id="{84AFA299-66E3-415C-AD8D-905F3AFBDC8F}"/>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9" name="テキスト ボックス 708">
          <a:extLst>
            <a:ext uri="{FF2B5EF4-FFF2-40B4-BE49-F238E27FC236}">
              <a16:creationId xmlns:a16="http://schemas.microsoft.com/office/drawing/2014/main" id="{7015B4A4-BC9F-48FC-8896-122568B61378}"/>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85903310-13E8-494B-9726-A0D472CD7C9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2A97BA64-304A-4B27-A965-B401685A2B1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2" name="直線コネクタ 711">
          <a:extLst>
            <a:ext uri="{FF2B5EF4-FFF2-40B4-BE49-F238E27FC236}">
              <a16:creationId xmlns:a16="http://schemas.microsoft.com/office/drawing/2014/main" id="{EC1F7AC4-4FE5-4BF9-A4EE-28EF6A9E13C4}"/>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3" name="テキスト ボックス 712">
          <a:extLst>
            <a:ext uri="{FF2B5EF4-FFF2-40B4-BE49-F238E27FC236}">
              <a16:creationId xmlns:a16="http://schemas.microsoft.com/office/drawing/2014/main" id="{6B499B18-E3A6-494D-926E-A9A6647F4F7B}"/>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969929C7-0BC4-4F7A-88C6-3A852EF8A32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17A09BED-F510-431A-AD19-FC3591EE048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a:extLst>
            <a:ext uri="{FF2B5EF4-FFF2-40B4-BE49-F238E27FC236}">
              <a16:creationId xmlns:a16="http://schemas.microsoft.com/office/drawing/2014/main" id="{8A30E75A-B754-4EAD-84B6-1446739E4F3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7" name="直線コネクタ 716">
          <a:extLst>
            <a:ext uri="{FF2B5EF4-FFF2-40B4-BE49-F238E27FC236}">
              <a16:creationId xmlns:a16="http://schemas.microsoft.com/office/drawing/2014/main" id="{1A6DAA41-0182-43E8-9D9A-5061F8AECEB7}"/>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8" name="【公民館】&#10;一人当たり面積最小値テキスト">
          <a:extLst>
            <a:ext uri="{FF2B5EF4-FFF2-40B4-BE49-F238E27FC236}">
              <a16:creationId xmlns:a16="http://schemas.microsoft.com/office/drawing/2014/main" id="{7FFB006F-A0F6-4A34-804E-4650223C5077}"/>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9" name="直線コネクタ 718">
          <a:extLst>
            <a:ext uri="{FF2B5EF4-FFF2-40B4-BE49-F238E27FC236}">
              <a16:creationId xmlns:a16="http://schemas.microsoft.com/office/drawing/2014/main" id="{E68CB45D-A0B8-4783-8A78-7242EF1A6730}"/>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20" name="【公民館】&#10;一人当たり面積最大値テキスト">
          <a:extLst>
            <a:ext uri="{FF2B5EF4-FFF2-40B4-BE49-F238E27FC236}">
              <a16:creationId xmlns:a16="http://schemas.microsoft.com/office/drawing/2014/main" id="{8FC0605C-F4F0-48DB-9FDF-B228333773CB}"/>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21" name="直線コネクタ 720">
          <a:extLst>
            <a:ext uri="{FF2B5EF4-FFF2-40B4-BE49-F238E27FC236}">
              <a16:creationId xmlns:a16="http://schemas.microsoft.com/office/drawing/2014/main" id="{591CA679-C0A9-49D6-B066-6859CBDF570F}"/>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22" name="【公民館】&#10;一人当たり面積平均値テキスト">
          <a:extLst>
            <a:ext uri="{FF2B5EF4-FFF2-40B4-BE49-F238E27FC236}">
              <a16:creationId xmlns:a16="http://schemas.microsoft.com/office/drawing/2014/main" id="{ADE95B44-13D3-4629-85A5-389C5E50D138}"/>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3" name="フローチャート: 判断 722">
          <a:extLst>
            <a:ext uri="{FF2B5EF4-FFF2-40B4-BE49-F238E27FC236}">
              <a16:creationId xmlns:a16="http://schemas.microsoft.com/office/drawing/2014/main" id="{4D6015ED-3663-4B2B-8EF9-9F89FB03B66A}"/>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4" name="フローチャート: 判断 723">
          <a:extLst>
            <a:ext uri="{FF2B5EF4-FFF2-40B4-BE49-F238E27FC236}">
              <a16:creationId xmlns:a16="http://schemas.microsoft.com/office/drawing/2014/main" id="{C85158FF-8F17-42DC-8A6E-74624977A835}"/>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5" name="フローチャート: 判断 724">
          <a:extLst>
            <a:ext uri="{FF2B5EF4-FFF2-40B4-BE49-F238E27FC236}">
              <a16:creationId xmlns:a16="http://schemas.microsoft.com/office/drawing/2014/main" id="{C257388E-23D6-4EAB-8C9E-BD0167468CAB}"/>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6" name="フローチャート: 判断 725">
          <a:extLst>
            <a:ext uri="{FF2B5EF4-FFF2-40B4-BE49-F238E27FC236}">
              <a16:creationId xmlns:a16="http://schemas.microsoft.com/office/drawing/2014/main" id="{E72592F7-6BCE-4C53-A065-FC6624FA3CAD}"/>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7" name="フローチャート: 判断 726">
          <a:extLst>
            <a:ext uri="{FF2B5EF4-FFF2-40B4-BE49-F238E27FC236}">
              <a16:creationId xmlns:a16="http://schemas.microsoft.com/office/drawing/2014/main" id="{B125FD6C-F2B3-4A10-A926-C89CFEA19EAE}"/>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5A47BC8-ACC8-4412-9F44-1C70811C3EB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6F15FDF3-7EF3-4A9E-9588-94E66B91C84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99438F2-BB03-49F2-9AF0-1ADE296971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8564CE31-8D57-432B-826A-AA72C68458B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3DDC209-662D-4530-A056-2CEA6843FE1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55690</xdr:rowOff>
    </xdr:from>
    <xdr:to>
      <xdr:col>116</xdr:col>
      <xdr:colOff>114300</xdr:colOff>
      <xdr:row>105</xdr:row>
      <xdr:rowOff>157290</xdr:rowOff>
    </xdr:to>
    <xdr:sp macro="" textlink="">
      <xdr:nvSpPr>
        <xdr:cNvPr id="733" name="楕円 732">
          <a:extLst>
            <a:ext uri="{FF2B5EF4-FFF2-40B4-BE49-F238E27FC236}">
              <a16:creationId xmlns:a16="http://schemas.microsoft.com/office/drawing/2014/main" id="{DD89B545-D694-44A5-B4F2-047C994682E9}"/>
            </a:ext>
          </a:extLst>
        </xdr:cNvPr>
        <xdr:cNvSpPr/>
      </xdr:nvSpPr>
      <xdr:spPr>
        <a:xfrm>
          <a:off x="22110700" y="1805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78567</xdr:rowOff>
    </xdr:from>
    <xdr:ext cx="469744" cy="259045"/>
    <xdr:sp macro="" textlink="">
      <xdr:nvSpPr>
        <xdr:cNvPr id="734" name="【公民館】&#10;一人当たり面積該当値テキスト">
          <a:extLst>
            <a:ext uri="{FF2B5EF4-FFF2-40B4-BE49-F238E27FC236}">
              <a16:creationId xmlns:a16="http://schemas.microsoft.com/office/drawing/2014/main" id="{21BBB4A7-C75A-4FED-973B-461142568369}"/>
            </a:ext>
          </a:extLst>
        </xdr:cNvPr>
        <xdr:cNvSpPr txBox="1"/>
      </xdr:nvSpPr>
      <xdr:spPr>
        <a:xfrm>
          <a:off x="22199600" y="1790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67120</xdr:rowOff>
    </xdr:from>
    <xdr:to>
      <xdr:col>112</xdr:col>
      <xdr:colOff>38100</xdr:colOff>
      <xdr:row>105</xdr:row>
      <xdr:rowOff>168720</xdr:rowOff>
    </xdr:to>
    <xdr:sp macro="" textlink="">
      <xdr:nvSpPr>
        <xdr:cNvPr id="735" name="楕円 734">
          <a:extLst>
            <a:ext uri="{FF2B5EF4-FFF2-40B4-BE49-F238E27FC236}">
              <a16:creationId xmlns:a16="http://schemas.microsoft.com/office/drawing/2014/main" id="{618DEBCD-31C5-468F-8434-B4C662A4C7ED}"/>
            </a:ext>
          </a:extLst>
        </xdr:cNvPr>
        <xdr:cNvSpPr/>
      </xdr:nvSpPr>
      <xdr:spPr>
        <a:xfrm>
          <a:off x="21272500" y="1806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106490</xdr:rowOff>
    </xdr:from>
    <xdr:to>
      <xdr:col>116</xdr:col>
      <xdr:colOff>63500</xdr:colOff>
      <xdr:row>105</xdr:row>
      <xdr:rowOff>117920</xdr:rowOff>
    </xdr:to>
    <xdr:cxnSp macro="">
      <xdr:nvCxnSpPr>
        <xdr:cNvPr id="736" name="直線コネクタ 735">
          <a:extLst>
            <a:ext uri="{FF2B5EF4-FFF2-40B4-BE49-F238E27FC236}">
              <a16:creationId xmlns:a16="http://schemas.microsoft.com/office/drawing/2014/main" id="{F4F8860E-65D4-4EC8-A673-2FD733746441}"/>
            </a:ext>
          </a:extLst>
        </xdr:cNvPr>
        <xdr:cNvCxnSpPr/>
      </xdr:nvCxnSpPr>
      <xdr:spPr>
        <a:xfrm flipV="1">
          <a:off x="21323300" y="181087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79693</xdr:rowOff>
    </xdr:from>
    <xdr:to>
      <xdr:col>107</xdr:col>
      <xdr:colOff>101600</xdr:colOff>
      <xdr:row>106</xdr:row>
      <xdr:rowOff>9843</xdr:rowOff>
    </xdr:to>
    <xdr:sp macro="" textlink="">
      <xdr:nvSpPr>
        <xdr:cNvPr id="737" name="楕円 736">
          <a:extLst>
            <a:ext uri="{FF2B5EF4-FFF2-40B4-BE49-F238E27FC236}">
              <a16:creationId xmlns:a16="http://schemas.microsoft.com/office/drawing/2014/main" id="{3AEB7335-51A6-4365-89B4-67AE88C855C3}"/>
            </a:ext>
          </a:extLst>
        </xdr:cNvPr>
        <xdr:cNvSpPr/>
      </xdr:nvSpPr>
      <xdr:spPr>
        <a:xfrm>
          <a:off x="20383500" y="1808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117920</xdr:rowOff>
    </xdr:from>
    <xdr:to>
      <xdr:col>111</xdr:col>
      <xdr:colOff>177800</xdr:colOff>
      <xdr:row>105</xdr:row>
      <xdr:rowOff>130493</xdr:rowOff>
    </xdr:to>
    <xdr:cxnSp macro="">
      <xdr:nvCxnSpPr>
        <xdr:cNvPr id="738" name="直線コネクタ 737">
          <a:extLst>
            <a:ext uri="{FF2B5EF4-FFF2-40B4-BE49-F238E27FC236}">
              <a16:creationId xmlns:a16="http://schemas.microsoft.com/office/drawing/2014/main" id="{FA067D94-08BD-4E18-8089-58E245CF39E7}"/>
            </a:ext>
          </a:extLst>
        </xdr:cNvPr>
        <xdr:cNvCxnSpPr/>
      </xdr:nvCxnSpPr>
      <xdr:spPr>
        <a:xfrm flipV="1">
          <a:off x="20434300" y="18120170"/>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88836</xdr:rowOff>
    </xdr:from>
    <xdr:to>
      <xdr:col>102</xdr:col>
      <xdr:colOff>165100</xdr:colOff>
      <xdr:row>106</xdr:row>
      <xdr:rowOff>18986</xdr:rowOff>
    </xdr:to>
    <xdr:sp macro="" textlink="">
      <xdr:nvSpPr>
        <xdr:cNvPr id="739" name="楕円 738">
          <a:extLst>
            <a:ext uri="{FF2B5EF4-FFF2-40B4-BE49-F238E27FC236}">
              <a16:creationId xmlns:a16="http://schemas.microsoft.com/office/drawing/2014/main" id="{2ECA6A6F-F038-4AB5-911A-312EDAE3D97D}"/>
            </a:ext>
          </a:extLst>
        </xdr:cNvPr>
        <xdr:cNvSpPr/>
      </xdr:nvSpPr>
      <xdr:spPr>
        <a:xfrm>
          <a:off x="19494500" y="1809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130493</xdr:rowOff>
    </xdr:from>
    <xdr:to>
      <xdr:col>107</xdr:col>
      <xdr:colOff>50800</xdr:colOff>
      <xdr:row>105</xdr:row>
      <xdr:rowOff>139636</xdr:rowOff>
    </xdr:to>
    <xdr:cxnSp macro="">
      <xdr:nvCxnSpPr>
        <xdr:cNvPr id="740" name="直線コネクタ 739">
          <a:extLst>
            <a:ext uri="{FF2B5EF4-FFF2-40B4-BE49-F238E27FC236}">
              <a16:creationId xmlns:a16="http://schemas.microsoft.com/office/drawing/2014/main" id="{6FBCE155-34EF-4628-97AF-4F95103B36FD}"/>
            </a:ext>
          </a:extLst>
        </xdr:cNvPr>
        <xdr:cNvCxnSpPr/>
      </xdr:nvCxnSpPr>
      <xdr:spPr>
        <a:xfrm flipV="1">
          <a:off x="19545300" y="1813274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95123</xdr:rowOff>
    </xdr:from>
    <xdr:to>
      <xdr:col>98</xdr:col>
      <xdr:colOff>38100</xdr:colOff>
      <xdr:row>106</xdr:row>
      <xdr:rowOff>25273</xdr:rowOff>
    </xdr:to>
    <xdr:sp macro="" textlink="">
      <xdr:nvSpPr>
        <xdr:cNvPr id="741" name="楕円 740">
          <a:extLst>
            <a:ext uri="{FF2B5EF4-FFF2-40B4-BE49-F238E27FC236}">
              <a16:creationId xmlns:a16="http://schemas.microsoft.com/office/drawing/2014/main" id="{D87F52C6-F7B6-44CC-8D0E-E708FE7121B4}"/>
            </a:ext>
          </a:extLst>
        </xdr:cNvPr>
        <xdr:cNvSpPr/>
      </xdr:nvSpPr>
      <xdr:spPr>
        <a:xfrm>
          <a:off x="18605500" y="1809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139636</xdr:rowOff>
    </xdr:from>
    <xdr:to>
      <xdr:col>102</xdr:col>
      <xdr:colOff>114300</xdr:colOff>
      <xdr:row>105</xdr:row>
      <xdr:rowOff>145923</xdr:rowOff>
    </xdr:to>
    <xdr:cxnSp macro="">
      <xdr:nvCxnSpPr>
        <xdr:cNvPr id="742" name="直線コネクタ 741">
          <a:extLst>
            <a:ext uri="{FF2B5EF4-FFF2-40B4-BE49-F238E27FC236}">
              <a16:creationId xmlns:a16="http://schemas.microsoft.com/office/drawing/2014/main" id="{DBECE023-9C34-46DF-9653-F3E006542553}"/>
            </a:ext>
          </a:extLst>
        </xdr:cNvPr>
        <xdr:cNvCxnSpPr/>
      </xdr:nvCxnSpPr>
      <xdr:spPr>
        <a:xfrm flipV="1">
          <a:off x="18656300" y="18141886"/>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43" name="n_1aveValue【公民館】&#10;一人当たり面積">
          <a:extLst>
            <a:ext uri="{FF2B5EF4-FFF2-40B4-BE49-F238E27FC236}">
              <a16:creationId xmlns:a16="http://schemas.microsoft.com/office/drawing/2014/main" id="{3A3F26BD-FEBE-454C-941D-D085A3360596}"/>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4" name="n_2aveValue【公民館】&#10;一人当たり面積">
          <a:extLst>
            <a:ext uri="{FF2B5EF4-FFF2-40B4-BE49-F238E27FC236}">
              <a16:creationId xmlns:a16="http://schemas.microsoft.com/office/drawing/2014/main" id="{D417E7F9-7357-4AE0-9592-C3E6F0F7063F}"/>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5" name="n_3aveValue【公民館】&#10;一人当たり面積">
          <a:extLst>
            <a:ext uri="{FF2B5EF4-FFF2-40B4-BE49-F238E27FC236}">
              <a16:creationId xmlns:a16="http://schemas.microsoft.com/office/drawing/2014/main" id="{41A7BBEF-1489-4472-8350-2391ADAFA68B}"/>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746" name="n_4aveValue【公民館】&#10;一人当たり面積">
          <a:extLst>
            <a:ext uri="{FF2B5EF4-FFF2-40B4-BE49-F238E27FC236}">
              <a16:creationId xmlns:a16="http://schemas.microsoft.com/office/drawing/2014/main" id="{2AE2D044-2B0F-4AB0-BD8E-CA6348BD1027}"/>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13797</xdr:rowOff>
    </xdr:from>
    <xdr:ext cx="469744" cy="259045"/>
    <xdr:sp macro="" textlink="">
      <xdr:nvSpPr>
        <xdr:cNvPr id="747" name="n_1mainValue【公民館】&#10;一人当たり面積">
          <a:extLst>
            <a:ext uri="{FF2B5EF4-FFF2-40B4-BE49-F238E27FC236}">
              <a16:creationId xmlns:a16="http://schemas.microsoft.com/office/drawing/2014/main" id="{93169F43-4C20-49A0-84FF-D8102478D0D2}"/>
            </a:ext>
          </a:extLst>
        </xdr:cNvPr>
        <xdr:cNvSpPr txBox="1"/>
      </xdr:nvSpPr>
      <xdr:spPr>
        <a:xfrm>
          <a:off x="21075727" y="1784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26370</xdr:rowOff>
    </xdr:from>
    <xdr:ext cx="469744" cy="259045"/>
    <xdr:sp macro="" textlink="">
      <xdr:nvSpPr>
        <xdr:cNvPr id="748" name="n_2mainValue【公民館】&#10;一人当たり面積">
          <a:extLst>
            <a:ext uri="{FF2B5EF4-FFF2-40B4-BE49-F238E27FC236}">
              <a16:creationId xmlns:a16="http://schemas.microsoft.com/office/drawing/2014/main" id="{4FC5EBFF-7E5E-4131-B52A-82EA6A333C42}"/>
            </a:ext>
          </a:extLst>
        </xdr:cNvPr>
        <xdr:cNvSpPr txBox="1"/>
      </xdr:nvSpPr>
      <xdr:spPr>
        <a:xfrm>
          <a:off x="20199427" y="1785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35513</xdr:rowOff>
    </xdr:from>
    <xdr:ext cx="469744" cy="259045"/>
    <xdr:sp macro="" textlink="">
      <xdr:nvSpPr>
        <xdr:cNvPr id="749" name="n_3mainValue【公民館】&#10;一人当たり面積">
          <a:extLst>
            <a:ext uri="{FF2B5EF4-FFF2-40B4-BE49-F238E27FC236}">
              <a16:creationId xmlns:a16="http://schemas.microsoft.com/office/drawing/2014/main" id="{82886CE6-993F-497F-B7CC-3CB74E9534D3}"/>
            </a:ext>
          </a:extLst>
        </xdr:cNvPr>
        <xdr:cNvSpPr txBox="1"/>
      </xdr:nvSpPr>
      <xdr:spPr>
        <a:xfrm>
          <a:off x="19310427" y="1786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41800</xdr:rowOff>
    </xdr:from>
    <xdr:ext cx="469744" cy="259045"/>
    <xdr:sp macro="" textlink="">
      <xdr:nvSpPr>
        <xdr:cNvPr id="750" name="n_4mainValue【公民館】&#10;一人当たり面積">
          <a:extLst>
            <a:ext uri="{FF2B5EF4-FFF2-40B4-BE49-F238E27FC236}">
              <a16:creationId xmlns:a16="http://schemas.microsoft.com/office/drawing/2014/main" id="{FA4C5778-16A2-466F-9FB6-D09E75610E03}"/>
            </a:ext>
          </a:extLst>
        </xdr:cNvPr>
        <xdr:cNvSpPr txBox="1"/>
      </xdr:nvSpPr>
      <xdr:spPr>
        <a:xfrm>
          <a:off x="18421427" y="1787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895A9855-71E3-45CB-BB96-C36E1A300B1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1614B16E-8D94-4276-B987-A8F2E18ED5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0295DC2A-0B60-40D8-91F9-47578574869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学校施設の有形固定資産減価償却率が令和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年度に減少した要因は、すでに解体された学校施設に係る固定資産台帳の整理によるものです。</a:t>
          </a:r>
        </a:p>
        <a:p>
          <a:r>
            <a:rPr kumimoji="1" lang="ja-JP" altLang="en-US" sz="1300">
              <a:latin typeface="ＭＳ Ｐゴシック" panose="020B0600070205080204" pitchFamily="50" charset="-128"/>
              <a:ea typeface="ＭＳ Ｐゴシック" panose="020B0600070205080204" pitchFamily="50" charset="-128"/>
            </a:rPr>
            <a:t>　公営住宅、公民館の、港湾・漁港の減価償却率が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％を超えており、計画的な建替え及び大規模改修、除却等を進めていく必要があります。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51387E-4393-449D-9F75-9F946D6FC5C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1EEF8F-B891-4A90-8076-91B1436664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2159FD-0336-4A8B-9146-E61097AE599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D8C6FA-FE55-4EF8-AF1C-5DD4D742D15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北海道羽幌町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D71516-D5E6-4E66-A1E2-F188361445F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D4FB06-4950-4B7D-BADB-2B02E0264B0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801321A-75C5-4C2C-BF7A-41970CA39A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3A22C02-EB88-45DD-AEBE-988DF503F5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DC9C2E-525B-48FF-AF26-2879B07E99F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F5E01A-68F5-4368-B544-D45D677E440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5,945
5,867
472.65
7,580,269
7,438,699
82,786
4,161,474
6,085,897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CF2CAE-8638-4405-AD9F-9FBEA13723A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33D239-9A90-4FE4-8381-0A4EAD8A549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D75B20-0006-4D46-B145-6F14A6EBCCA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EB6E057-5121-437C-AA28-41574088E6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A9CC0C-F324-451D-A64E-735ED92C7F8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6FEA095-869E-48C3-8B7A-002E79B9DBD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2D67715-3215-4C28-A731-424F5B8E4A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B29439-2C80-4D79-81F9-0100792837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4851FB-D3AC-43CE-8E28-9167EA6FF08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CE9C25-0C7E-469B-ACD0-52DA853CCE2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6755FE1-D9A3-4712-B9C2-14661144188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EF147C-DB44-40C5-96CE-7CEA87CD40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0FC0464-7BF2-47AD-8181-3C0EC8D25C6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F46530-31AD-4C02-9308-F2139B0D1D4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182D55-E2EE-4963-951C-0F450F83051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3F7D29-D828-49C9-88B9-F2CBCCF914D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A3A6A0-4D72-48E4-8017-21D99AECDC6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6E64E5-BED3-4115-855A-E839C828E6A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35D203-F652-4F94-88A9-5B374AE9382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BFDDAF-19E3-4B34-8158-10C4E8D83BB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7A4AAA-D30A-42C0-8919-EF47084CEA8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24D7161-AC9E-4CA4-99E0-24AD748E54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5A1E04-1875-4015-8742-D19B15FCB1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AA9BFF2-0F47-4E6B-B6B9-E648355517E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0D9391-2AE6-4C1B-9411-382CEE48C83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DF77CAB-FAE5-4380-A7A8-238D1FCA7B4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38A8A9-61E4-4C5C-8450-0054E8E081A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F41CEBD-D192-403C-B92C-F612154ADA1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CC95B8-0D01-469B-83B9-1526B41202D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909537F-7A26-4A1C-9D50-EAE5213EFF9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801D517-A883-407F-96D3-CED8D445397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C3CED87-0B38-4C35-916F-F3D87F5E3D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7804964-7808-42BF-9456-1F539651726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FE82C0B-BB9E-4E08-9169-91DC8B953B8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A4BE99C-CCAF-4D8D-BED3-FA178A89A3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8893A4F-AC62-445D-A0E0-A9966068184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5D5E49F-941D-4C8F-9358-1C501FF49CD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BCC79D3-F87D-43C6-88E5-7BC56B323B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3CE0E2F-FEF6-405A-91C9-9742DA92055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BB0D97F-524A-47A0-9D08-AC3C45C3EEE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78FF020-7208-4A06-A94B-5ACFE98E64E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7D39408-FD1D-4B68-9245-6872BC632A9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652ACDF-06C6-4FB2-8DF7-B5CC98F6AE9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F99CD69-E1A9-441C-9145-0DC4BCC50D1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0F84A1C-D1EF-410F-A473-52D0E280414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9A99378-A103-4F7F-8B4C-3A82A406F84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1F80379-2882-4A36-B4E4-0910BC05840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5E1B930-21F2-4987-A07D-F80EF17A299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B292B997-81DF-4530-B006-C0D66FFE90C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C305094B-73CC-4805-B49B-3342E927A15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A7DFDAF7-2EF4-417E-9421-6950D6B4604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3C0C3B9F-E304-40A6-820D-54F7AC07198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6EE1E97C-C859-48B5-AA7D-28140BFA855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E0764419-A8C8-4713-B20B-D582E3B899B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3F48E23F-2D80-4253-A596-9B8F8F8DBA5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D0042D0A-046C-4A30-B1D5-75EB985CA91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F1A292A6-E82C-4422-9EB2-6D88E8A4912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D4076E4F-5D7C-4609-8863-63207AD197E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A3C219E1-D848-42BA-AAC5-D690D130EFA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D438769B-23DC-4CB9-8AE9-913902A5397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218BAA2B-139E-438D-86E4-471A234AA0F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0907699-E30B-4034-A237-DCF329B36CF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233FBF37-F406-4FE9-BE11-411544771275}"/>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E2D572BA-49AD-489D-B581-7823DD6CB6FE}"/>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5095AFF1-BFCC-422E-AED4-1A2FD88C93E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E6B92FD-00CE-4006-83C4-B7D00A5800CA}"/>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1D38DDAB-736F-46CD-9299-0FFF42D83B57}"/>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D2518D12-60C6-4705-A1F6-949928FEBCBD}"/>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96223EB8-20A9-4409-A0C2-4C492C3C0E05}"/>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C964795B-1C62-412C-B6C5-2B5AC790C7CB}"/>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C2C58129-E8C8-4B4A-A959-455380C1C72F}"/>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06577556-6628-4015-AD5D-65E4665D19D7}"/>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199932E8-DA03-41B3-A2BA-3A50FDDFF71C}"/>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E681CB3-2D57-4049-952F-E6377F1410F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440867C3-83FD-4D43-B91B-325F0DBD722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5329438-3910-4C4E-BE6B-ECA02F8548E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B6579EE-99BE-488F-A0BB-9322E68AFF2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170AA95C-02B1-4360-82E2-30B6A145846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90" name="楕円 89">
          <a:extLst>
            <a:ext uri="{FF2B5EF4-FFF2-40B4-BE49-F238E27FC236}">
              <a16:creationId xmlns:a16="http://schemas.microsoft.com/office/drawing/2014/main" id="{7C23FA84-23C5-411C-8C45-B2F7B6749F29}"/>
            </a:ext>
          </a:extLst>
        </xdr:cNvPr>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8205A1A-9C78-47AD-AE98-C27463476D64}"/>
            </a:ext>
          </a:extLst>
        </xdr:cNvPr>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148409</xdr:rowOff>
    </xdr:from>
    <xdr:to>
      <xdr:col>20</xdr:col>
      <xdr:colOff>38100</xdr:colOff>
      <xdr:row>61</xdr:row>
      <xdr:rowOff>78559</xdr:rowOff>
    </xdr:to>
    <xdr:sp macro="" textlink="">
      <xdr:nvSpPr>
        <xdr:cNvPr id="92" name="楕円 91">
          <a:extLst>
            <a:ext uri="{FF2B5EF4-FFF2-40B4-BE49-F238E27FC236}">
              <a16:creationId xmlns:a16="http://schemas.microsoft.com/office/drawing/2014/main" id="{429FA63F-23A5-4047-8EF8-087C99B60000}"/>
            </a:ext>
          </a:extLst>
        </xdr:cNvPr>
        <xdr:cNvSpPr/>
      </xdr:nvSpPr>
      <xdr:spPr>
        <a:xfrm>
          <a:off x="3746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26126</xdr:rowOff>
    </xdr:from>
    <xdr:to>
      <xdr:col>24</xdr:col>
      <xdr:colOff>63500</xdr:colOff>
      <xdr:row>61</xdr:row>
      <xdr:rowOff>27759</xdr:rowOff>
    </xdr:to>
    <xdr:cxnSp macro="">
      <xdr:nvCxnSpPr>
        <xdr:cNvPr id="93" name="直線コネクタ 92">
          <a:extLst>
            <a:ext uri="{FF2B5EF4-FFF2-40B4-BE49-F238E27FC236}">
              <a16:creationId xmlns:a16="http://schemas.microsoft.com/office/drawing/2014/main" id="{13391C05-54C5-4E0B-A36B-363DF9B33330}"/>
            </a:ext>
          </a:extLst>
        </xdr:cNvPr>
        <xdr:cNvCxnSpPr/>
      </xdr:nvCxnSpPr>
      <xdr:spPr>
        <a:xfrm flipV="1">
          <a:off x="3797300" y="1048457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114119</xdr:rowOff>
    </xdr:from>
    <xdr:to>
      <xdr:col>15</xdr:col>
      <xdr:colOff>101600</xdr:colOff>
      <xdr:row>61</xdr:row>
      <xdr:rowOff>44269</xdr:rowOff>
    </xdr:to>
    <xdr:sp macro="" textlink="">
      <xdr:nvSpPr>
        <xdr:cNvPr id="94" name="楕円 93">
          <a:extLst>
            <a:ext uri="{FF2B5EF4-FFF2-40B4-BE49-F238E27FC236}">
              <a16:creationId xmlns:a16="http://schemas.microsoft.com/office/drawing/2014/main" id="{A9B721B9-FF6C-447E-9E3B-28FF07011D55}"/>
            </a:ext>
          </a:extLst>
        </xdr:cNvPr>
        <xdr:cNvSpPr/>
      </xdr:nvSpPr>
      <xdr:spPr>
        <a:xfrm>
          <a:off x="2857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164919</xdr:rowOff>
    </xdr:from>
    <xdr:to>
      <xdr:col>19</xdr:col>
      <xdr:colOff>177800</xdr:colOff>
      <xdr:row>61</xdr:row>
      <xdr:rowOff>27759</xdr:rowOff>
    </xdr:to>
    <xdr:cxnSp macro="">
      <xdr:nvCxnSpPr>
        <xdr:cNvPr id="95" name="直線コネクタ 94">
          <a:extLst>
            <a:ext uri="{FF2B5EF4-FFF2-40B4-BE49-F238E27FC236}">
              <a16:creationId xmlns:a16="http://schemas.microsoft.com/office/drawing/2014/main" id="{24B29C56-3EC7-456E-941B-3AA5E5EB13ED}"/>
            </a:ext>
          </a:extLst>
        </xdr:cNvPr>
        <xdr:cNvCxnSpPr/>
      </xdr:nvCxnSpPr>
      <xdr:spPr>
        <a:xfrm>
          <a:off x="2908300" y="1045191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96" name="楕円 95">
          <a:extLst>
            <a:ext uri="{FF2B5EF4-FFF2-40B4-BE49-F238E27FC236}">
              <a16:creationId xmlns:a16="http://schemas.microsoft.com/office/drawing/2014/main" id="{4577FFC2-C4F8-4DB4-9707-DDEB122BFA31}"/>
            </a:ext>
          </a:extLst>
        </xdr:cNvPr>
        <xdr:cNvSpPr/>
      </xdr:nvSpPr>
      <xdr:spPr>
        <a:xfrm>
          <a:off x="1968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164919</xdr:rowOff>
    </xdr:from>
    <xdr:to>
      <xdr:col>15</xdr:col>
      <xdr:colOff>50800</xdr:colOff>
      <xdr:row>61</xdr:row>
      <xdr:rowOff>91440</xdr:rowOff>
    </xdr:to>
    <xdr:cxnSp macro="">
      <xdr:nvCxnSpPr>
        <xdr:cNvPr id="97" name="直線コネクタ 96">
          <a:extLst>
            <a:ext uri="{FF2B5EF4-FFF2-40B4-BE49-F238E27FC236}">
              <a16:creationId xmlns:a16="http://schemas.microsoft.com/office/drawing/2014/main" id="{8DF739A0-3015-499C-BE3B-B6C9E29A6625}"/>
            </a:ext>
          </a:extLst>
        </xdr:cNvPr>
        <xdr:cNvCxnSpPr/>
      </xdr:nvCxnSpPr>
      <xdr:spPr>
        <a:xfrm flipV="1">
          <a:off x="2019300" y="1045191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39007</xdr:rowOff>
    </xdr:from>
    <xdr:to>
      <xdr:col>6</xdr:col>
      <xdr:colOff>38100</xdr:colOff>
      <xdr:row>61</xdr:row>
      <xdr:rowOff>140607</xdr:rowOff>
    </xdr:to>
    <xdr:sp macro="" textlink="">
      <xdr:nvSpPr>
        <xdr:cNvPr id="98" name="楕円 97">
          <a:extLst>
            <a:ext uri="{FF2B5EF4-FFF2-40B4-BE49-F238E27FC236}">
              <a16:creationId xmlns:a16="http://schemas.microsoft.com/office/drawing/2014/main" id="{56446D21-19C8-43C6-A616-56B2E5AAD737}"/>
            </a:ext>
          </a:extLst>
        </xdr:cNvPr>
        <xdr:cNvSpPr/>
      </xdr:nvSpPr>
      <xdr:spPr>
        <a:xfrm>
          <a:off x="1079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89807</xdr:rowOff>
    </xdr:from>
    <xdr:to>
      <xdr:col>10</xdr:col>
      <xdr:colOff>114300</xdr:colOff>
      <xdr:row>61</xdr:row>
      <xdr:rowOff>91440</xdr:rowOff>
    </xdr:to>
    <xdr:cxnSp macro="">
      <xdr:nvCxnSpPr>
        <xdr:cNvPr id="99" name="直線コネクタ 98">
          <a:extLst>
            <a:ext uri="{FF2B5EF4-FFF2-40B4-BE49-F238E27FC236}">
              <a16:creationId xmlns:a16="http://schemas.microsoft.com/office/drawing/2014/main" id="{57D42AF3-79D9-4F27-B3F4-A07CA72F9A20}"/>
            </a:ext>
          </a:extLst>
        </xdr:cNvPr>
        <xdr:cNvCxnSpPr/>
      </xdr:nvCxnSpPr>
      <xdr:spPr>
        <a:xfrm>
          <a:off x="1130300" y="1054825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00" name="n_1aveValue【体育館・プール】&#10;有形固定資産減価償却率">
          <a:extLst>
            <a:ext uri="{FF2B5EF4-FFF2-40B4-BE49-F238E27FC236}">
              <a16:creationId xmlns:a16="http://schemas.microsoft.com/office/drawing/2014/main" id="{50EDCE3B-B7B5-4E07-ACFD-2CD5F7193E94}"/>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BA425364-D072-4209-8566-0AEB8024AFD9}"/>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42F6B84E-F97F-464E-934D-48FAFEBF54BA}"/>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126FC060-62E5-4282-A059-D0F6617190CD}"/>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95086</xdr:rowOff>
    </xdr:from>
    <xdr:ext cx="405111" cy="259045"/>
    <xdr:sp macro="" textlink="">
      <xdr:nvSpPr>
        <xdr:cNvPr id="104" name="n_1mainValue【体育館・プール】&#10;有形固定資産減価償却率">
          <a:extLst>
            <a:ext uri="{FF2B5EF4-FFF2-40B4-BE49-F238E27FC236}">
              <a16:creationId xmlns:a16="http://schemas.microsoft.com/office/drawing/2014/main" id="{A8325BBC-3551-45F3-AF61-0FF29E925A86}"/>
            </a:ext>
          </a:extLst>
        </xdr:cNvPr>
        <xdr:cNvSpPr txBox="1"/>
      </xdr:nvSpPr>
      <xdr:spPr>
        <a:xfrm>
          <a:off x="35820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60796</xdr:rowOff>
    </xdr:from>
    <xdr:ext cx="405111" cy="259045"/>
    <xdr:sp macro="" textlink="">
      <xdr:nvSpPr>
        <xdr:cNvPr id="105" name="n_2mainValue【体育館・プール】&#10;有形固定資産減価償却率">
          <a:extLst>
            <a:ext uri="{FF2B5EF4-FFF2-40B4-BE49-F238E27FC236}">
              <a16:creationId xmlns:a16="http://schemas.microsoft.com/office/drawing/2014/main" id="{19866A5E-DC64-4CB9-A445-CD0FA8F283A4}"/>
            </a:ext>
          </a:extLst>
        </xdr:cNvPr>
        <xdr:cNvSpPr txBox="1"/>
      </xdr:nvSpPr>
      <xdr:spPr>
        <a:xfrm>
          <a:off x="2705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106" name="n_3mainValue【体育館・プール】&#10;有形固定資産減価償却率">
          <a:extLst>
            <a:ext uri="{FF2B5EF4-FFF2-40B4-BE49-F238E27FC236}">
              <a16:creationId xmlns:a16="http://schemas.microsoft.com/office/drawing/2014/main" id="{C746409A-9566-4921-A057-669E533D0555}"/>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157134</xdr:rowOff>
    </xdr:from>
    <xdr:ext cx="405111" cy="259045"/>
    <xdr:sp macro="" textlink="">
      <xdr:nvSpPr>
        <xdr:cNvPr id="107" name="n_4mainValue【体育館・プール】&#10;有形固定資産減価償却率">
          <a:extLst>
            <a:ext uri="{FF2B5EF4-FFF2-40B4-BE49-F238E27FC236}">
              <a16:creationId xmlns:a16="http://schemas.microsoft.com/office/drawing/2014/main" id="{CF0C0432-8350-4270-BBDE-3AEA2B25D29A}"/>
            </a:ext>
          </a:extLst>
        </xdr:cNvPr>
        <xdr:cNvSpPr txBox="1"/>
      </xdr:nvSpPr>
      <xdr:spPr>
        <a:xfrm>
          <a:off x="927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514D5A94-19F6-42B2-A4A6-E618D91A7D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605FA7BA-EEFE-4EBF-8E81-6F6093A2CEA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4880C0AF-E92D-4AFE-8C10-094C83E0BE1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EFD80A30-AAED-4A30-A409-E6DD8875ED4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EE87B2E0-0DCE-4452-BCD2-8BD32B369F3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9A791E65-F753-4909-A6AC-468F9610CF5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9F94E0A4-5668-4CB0-B7D4-5A32106682A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8ADC6CE5-CE56-4223-8104-8E0D7284B9C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77EFFF96-B3B3-4A06-BCB5-31A7372F80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6C1589BC-1C82-4FEA-B1BE-EB7F7D4A18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0C40CD1A-587F-4359-8897-B15679A1BB0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4130CBA1-F602-492B-8006-8C7B397FAD7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5FBED834-3E51-48A1-9923-4AD9FD823FF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451BFE0B-48E5-42EE-A76B-D3841E769EEC}"/>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7A62B024-CC47-4FCA-B7B4-72FB18D04D1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2E8C6F8C-0CA7-449E-807E-0FB699394F6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5CD8CC90-3DAD-47FB-91A7-B271C3DE02F9}"/>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6C855CD9-C141-49FD-A3D9-FEF56004C48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2519E446-28E0-4A81-B094-565E7D69942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2CEE64E4-B63D-41B7-A366-D9AA2BD0F2F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2CF67DF7-87CA-4EF8-9C17-2F2B5CF0235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3A2F2096-D13C-4409-BDC7-61A685CDD1C3}"/>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903DCBD7-E6E2-4441-8642-246CECCCFF76}"/>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9A93054C-8C55-410C-8570-3D66DAB70F61}"/>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4CFC69B4-53A9-4595-94B1-EA7CD797D62A}"/>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9BA6EEC7-C193-4505-B654-F2C47F0B91FB}"/>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a:extLst>
            <a:ext uri="{FF2B5EF4-FFF2-40B4-BE49-F238E27FC236}">
              <a16:creationId xmlns:a16="http://schemas.microsoft.com/office/drawing/2014/main" id="{804FFFB4-73BE-46E5-8A3B-0EE3AC4FE91D}"/>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462AD113-9FDC-4AB4-8CA8-91C5E81FCFF2}"/>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2415DF38-44FC-4B58-816A-04A8734455A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CD91D8E9-74BE-44A6-A5E8-C9312EBDCE5E}"/>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4A29F0E9-FDD9-4179-A62A-BB82E8D5ACBB}"/>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D8C4B462-B3BD-4FB1-B762-18C504646D7F}"/>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5994D961-FD8F-424C-8E3A-C8761495E03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39F9F04-61E3-4851-B8A8-16276D9F4C6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018BE7F-402C-48AC-85DF-D07C33E58CE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FF6E6A1-49A8-49C5-8D81-28FC6431C69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85A6FC2-5C91-4027-9748-625D7B47619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88646</xdr:rowOff>
    </xdr:from>
    <xdr:to>
      <xdr:col>55</xdr:col>
      <xdr:colOff>50800</xdr:colOff>
      <xdr:row>62</xdr:row>
      <xdr:rowOff>18796</xdr:rowOff>
    </xdr:to>
    <xdr:sp macro="" textlink="">
      <xdr:nvSpPr>
        <xdr:cNvPr id="145" name="楕円 144">
          <a:extLst>
            <a:ext uri="{FF2B5EF4-FFF2-40B4-BE49-F238E27FC236}">
              <a16:creationId xmlns:a16="http://schemas.microsoft.com/office/drawing/2014/main" id="{CCB7CB28-7AE5-4B29-AD62-D0BB5A230D79}"/>
            </a:ext>
          </a:extLst>
        </xdr:cNvPr>
        <xdr:cNvSpPr/>
      </xdr:nvSpPr>
      <xdr:spPr>
        <a:xfrm>
          <a:off x="104267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111523</xdr:rowOff>
    </xdr:from>
    <xdr:ext cx="469744" cy="259045"/>
    <xdr:sp macro="" textlink="">
      <xdr:nvSpPr>
        <xdr:cNvPr id="146" name="【体育館・プール】&#10;一人当たり面積該当値テキスト">
          <a:extLst>
            <a:ext uri="{FF2B5EF4-FFF2-40B4-BE49-F238E27FC236}">
              <a16:creationId xmlns:a16="http://schemas.microsoft.com/office/drawing/2014/main" id="{BC386F8A-3CF9-4531-A4D6-75BDD69BF3BA}"/>
            </a:ext>
          </a:extLst>
        </xdr:cNvPr>
        <xdr:cNvSpPr txBox="1"/>
      </xdr:nvSpPr>
      <xdr:spPr>
        <a:xfrm>
          <a:off x="10515600" y="1039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100533</xdr:rowOff>
    </xdr:from>
    <xdr:to>
      <xdr:col>50</xdr:col>
      <xdr:colOff>165100</xdr:colOff>
      <xdr:row>62</xdr:row>
      <xdr:rowOff>30683</xdr:rowOff>
    </xdr:to>
    <xdr:sp macro="" textlink="">
      <xdr:nvSpPr>
        <xdr:cNvPr id="147" name="楕円 146">
          <a:extLst>
            <a:ext uri="{FF2B5EF4-FFF2-40B4-BE49-F238E27FC236}">
              <a16:creationId xmlns:a16="http://schemas.microsoft.com/office/drawing/2014/main" id="{9432D572-5809-4FF5-9B18-D7DF5BAC2F3D}"/>
            </a:ext>
          </a:extLst>
        </xdr:cNvPr>
        <xdr:cNvSpPr/>
      </xdr:nvSpPr>
      <xdr:spPr>
        <a:xfrm>
          <a:off x="9588500" y="105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139446</xdr:rowOff>
    </xdr:from>
    <xdr:to>
      <xdr:col>55</xdr:col>
      <xdr:colOff>0</xdr:colOff>
      <xdr:row>61</xdr:row>
      <xdr:rowOff>151333</xdr:rowOff>
    </xdr:to>
    <xdr:cxnSp macro="">
      <xdr:nvCxnSpPr>
        <xdr:cNvPr id="148" name="直線コネクタ 147">
          <a:extLst>
            <a:ext uri="{FF2B5EF4-FFF2-40B4-BE49-F238E27FC236}">
              <a16:creationId xmlns:a16="http://schemas.microsoft.com/office/drawing/2014/main" id="{21A8890F-B60C-4F0F-84AE-32358FD43427}"/>
            </a:ext>
          </a:extLst>
        </xdr:cNvPr>
        <xdr:cNvCxnSpPr/>
      </xdr:nvCxnSpPr>
      <xdr:spPr>
        <a:xfrm flipV="1">
          <a:off x="9639300" y="10597896"/>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49" name="楕円 148">
          <a:extLst>
            <a:ext uri="{FF2B5EF4-FFF2-40B4-BE49-F238E27FC236}">
              <a16:creationId xmlns:a16="http://schemas.microsoft.com/office/drawing/2014/main" id="{1937CBA6-CED3-462A-9B31-4404AC6CFF64}"/>
            </a:ext>
          </a:extLst>
        </xdr:cNvPr>
        <xdr:cNvSpPr/>
      </xdr:nvSpPr>
      <xdr:spPr>
        <a:xfrm>
          <a:off x="8699500" y="1057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151333</xdr:rowOff>
    </xdr:from>
    <xdr:to>
      <xdr:col>50</xdr:col>
      <xdr:colOff>114300</xdr:colOff>
      <xdr:row>61</xdr:row>
      <xdr:rowOff>164135</xdr:rowOff>
    </xdr:to>
    <xdr:cxnSp macro="">
      <xdr:nvCxnSpPr>
        <xdr:cNvPr id="150" name="直線コネクタ 149">
          <a:extLst>
            <a:ext uri="{FF2B5EF4-FFF2-40B4-BE49-F238E27FC236}">
              <a16:creationId xmlns:a16="http://schemas.microsoft.com/office/drawing/2014/main" id="{CBD1D3BC-B50F-43E3-8B3C-E59F8E108A2F}"/>
            </a:ext>
          </a:extLst>
        </xdr:cNvPr>
        <xdr:cNvCxnSpPr/>
      </xdr:nvCxnSpPr>
      <xdr:spPr>
        <a:xfrm flipV="1">
          <a:off x="8750300" y="10609783"/>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122479</xdr:rowOff>
    </xdr:from>
    <xdr:to>
      <xdr:col>41</xdr:col>
      <xdr:colOff>101600</xdr:colOff>
      <xdr:row>62</xdr:row>
      <xdr:rowOff>52629</xdr:rowOff>
    </xdr:to>
    <xdr:sp macro="" textlink="">
      <xdr:nvSpPr>
        <xdr:cNvPr id="151" name="楕円 150">
          <a:extLst>
            <a:ext uri="{FF2B5EF4-FFF2-40B4-BE49-F238E27FC236}">
              <a16:creationId xmlns:a16="http://schemas.microsoft.com/office/drawing/2014/main" id="{B973C3A3-054B-4A6F-9363-9D9563DB4DF9}"/>
            </a:ext>
          </a:extLst>
        </xdr:cNvPr>
        <xdr:cNvSpPr/>
      </xdr:nvSpPr>
      <xdr:spPr>
        <a:xfrm>
          <a:off x="7810500" y="1058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164135</xdr:rowOff>
    </xdr:from>
    <xdr:to>
      <xdr:col>45</xdr:col>
      <xdr:colOff>177800</xdr:colOff>
      <xdr:row>62</xdr:row>
      <xdr:rowOff>1829</xdr:rowOff>
    </xdr:to>
    <xdr:cxnSp macro="">
      <xdr:nvCxnSpPr>
        <xdr:cNvPr id="152" name="直線コネクタ 151">
          <a:extLst>
            <a:ext uri="{FF2B5EF4-FFF2-40B4-BE49-F238E27FC236}">
              <a16:creationId xmlns:a16="http://schemas.microsoft.com/office/drawing/2014/main" id="{66F48931-88EB-44A8-A0D3-C69A73C17EB1}"/>
            </a:ext>
          </a:extLst>
        </xdr:cNvPr>
        <xdr:cNvCxnSpPr/>
      </xdr:nvCxnSpPr>
      <xdr:spPr>
        <a:xfrm flipV="1">
          <a:off x="7861300" y="1062258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129337</xdr:rowOff>
    </xdr:from>
    <xdr:to>
      <xdr:col>36</xdr:col>
      <xdr:colOff>165100</xdr:colOff>
      <xdr:row>62</xdr:row>
      <xdr:rowOff>59487</xdr:rowOff>
    </xdr:to>
    <xdr:sp macro="" textlink="">
      <xdr:nvSpPr>
        <xdr:cNvPr id="153" name="楕円 152">
          <a:extLst>
            <a:ext uri="{FF2B5EF4-FFF2-40B4-BE49-F238E27FC236}">
              <a16:creationId xmlns:a16="http://schemas.microsoft.com/office/drawing/2014/main" id="{D2123C1E-E76C-40AA-B1BE-2C0207F7D6D8}"/>
            </a:ext>
          </a:extLst>
        </xdr:cNvPr>
        <xdr:cNvSpPr/>
      </xdr:nvSpPr>
      <xdr:spPr>
        <a:xfrm>
          <a:off x="6921500" y="1058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1829</xdr:rowOff>
    </xdr:from>
    <xdr:to>
      <xdr:col>41</xdr:col>
      <xdr:colOff>50800</xdr:colOff>
      <xdr:row>62</xdr:row>
      <xdr:rowOff>8687</xdr:rowOff>
    </xdr:to>
    <xdr:cxnSp macro="">
      <xdr:nvCxnSpPr>
        <xdr:cNvPr id="154" name="直線コネクタ 153">
          <a:extLst>
            <a:ext uri="{FF2B5EF4-FFF2-40B4-BE49-F238E27FC236}">
              <a16:creationId xmlns:a16="http://schemas.microsoft.com/office/drawing/2014/main" id="{AC518C3B-1325-4318-A60A-8C34EBFDCC64}"/>
            </a:ext>
          </a:extLst>
        </xdr:cNvPr>
        <xdr:cNvCxnSpPr/>
      </xdr:nvCxnSpPr>
      <xdr:spPr>
        <a:xfrm flipV="1">
          <a:off x="6972300" y="1063172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a:extLst>
            <a:ext uri="{FF2B5EF4-FFF2-40B4-BE49-F238E27FC236}">
              <a16:creationId xmlns:a16="http://schemas.microsoft.com/office/drawing/2014/main" id="{9C466153-99D5-465D-9471-93B545DB2794}"/>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DDFA53C0-B639-4471-B310-E2F75FEBF12D}"/>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8D6075ED-DCA9-4F1E-BBB7-722E506A8A41}"/>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C766D718-EE40-46B0-960A-023E18877AC1}"/>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47210</xdr:rowOff>
    </xdr:from>
    <xdr:ext cx="469744" cy="259045"/>
    <xdr:sp macro="" textlink="">
      <xdr:nvSpPr>
        <xdr:cNvPr id="159" name="n_1mainValue【体育館・プール】&#10;一人当たり面積">
          <a:extLst>
            <a:ext uri="{FF2B5EF4-FFF2-40B4-BE49-F238E27FC236}">
              <a16:creationId xmlns:a16="http://schemas.microsoft.com/office/drawing/2014/main" id="{83F2046A-0748-4CB9-BA70-78BCF53EE298}"/>
            </a:ext>
          </a:extLst>
        </xdr:cNvPr>
        <xdr:cNvSpPr txBox="1"/>
      </xdr:nvSpPr>
      <xdr:spPr>
        <a:xfrm>
          <a:off x="9391727" y="1033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60" name="n_2mainValue【体育館・プール】&#10;一人当たり面積">
          <a:extLst>
            <a:ext uri="{FF2B5EF4-FFF2-40B4-BE49-F238E27FC236}">
              <a16:creationId xmlns:a16="http://schemas.microsoft.com/office/drawing/2014/main" id="{CC544B64-0D33-4F43-8349-DEFF35672148}"/>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69156</xdr:rowOff>
    </xdr:from>
    <xdr:ext cx="469744" cy="259045"/>
    <xdr:sp macro="" textlink="">
      <xdr:nvSpPr>
        <xdr:cNvPr id="161" name="n_3mainValue【体育館・プール】&#10;一人当たり面積">
          <a:extLst>
            <a:ext uri="{FF2B5EF4-FFF2-40B4-BE49-F238E27FC236}">
              <a16:creationId xmlns:a16="http://schemas.microsoft.com/office/drawing/2014/main" id="{A6717456-5A28-44E2-9E3E-20F9FDDD2877}"/>
            </a:ext>
          </a:extLst>
        </xdr:cNvPr>
        <xdr:cNvSpPr txBox="1"/>
      </xdr:nvSpPr>
      <xdr:spPr>
        <a:xfrm>
          <a:off x="7626427" y="1035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50614</xdr:rowOff>
    </xdr:from>
    <xdr:ext cx="469744" cy="259045"/>
    <xdr:sp macro="" textlink="">
      <xdr:nvSpPr>
        <xdr:cNvPr id="162" name="n_4mainValue【体育館・プール】&#10;一人当たり面積">
          <a:extLst>
            <a:ext uri="{FF2B5EF4-FFF2-40B4-BE49-F238E27FC236}">
              <a16:creationId xmlns:a16="http://schemas.microsoft.com/office/drawing/2014/main" id="{4A49A667-9F49-41FD-9A18-C2A0F1612915}"/>
            </a:ext>
          </a:extLst>
        </xdr:cNvPr>
        <xdr:cNvSpPr txBox="1"/>
      </xdr:nvSpPr>
      <xdr:spPr>
        <a:xfrm>
          <a:off x="6737427" y="1068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91D67838-FE51-4391-A1B0-A3BD2DD3CD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5FA75E6B-7DDA-437D-85A0-FEA2C470B5F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CE3B2F38-A97A-4011-8CE9-2B4E78E79C8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A873173C-A6C8-4DBE-A790-77AD1B5B6D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9F14379B-1D65-411D-8BB2-1D0CCBFBDE3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D4B6E5EE-26C0-47D3-A1F6-2111E85269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7F1F012E-BD9B-4F58-A906-683E781A0AD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F7D86226-32DC-4A2C-B289-2A2AC1E2BC6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60649625-74C5-422F-809E-D8B0F5277A0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648DD662-33A3-4DCC-A8F7-89C311B263E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A65B9935-A5C5-4752-9CCC-EE52DF32407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C8BEE873-B0EA-4229-AF41-FE23396CB05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1198A99F-54BD-4706-B5A5-CB9DDB378AB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72B76012-FC23-4D44-B319-3579C0C107C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8526E3BB-B43C-4693-8DB2-A34D80B632F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4361904F-96C5-45EF-9046-FBE91E73763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A3F7C3DB-5650-46C3-8B62-FC8E9479482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D8D3FDBA-0642-4108-9D8F-2609ED7AAC6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6FBEC290-C92F-4DF0-8D39-979928A32A7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B664713F-DACE-462F-8D08-27006B2B0E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BE26DDA9-5374-4007-8ED5-93226B7D8D0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BE0AEB4D-5499-4B2F-AD45-1978D0415F2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65634BC1-9422-42F3-9732-1439473CC19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D7A58D4D-ED41-460A-AE03-ED4EE30E264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6BB9F5DE-3703-477F-AE5D-3D5A8FCC20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EA4040BB-E3A1-454A-A622-6650A2D039B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5ED43BC3-5D6C-4FE1-8FE4-ECAF2BA10B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876BA126-2583-4DE3-A7BC-ED5BCBA8723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E48A7718-79BB-4F3A-93DA-9CD14155581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70B1DC1D-5C5E-40EA-9EEB-611ACC0A7A4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BB5C8391-2A69-4033-ABB4-958211D79BD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A825AE5B-AEA5-4659-BDE4-0D58DE55728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FD7659BC-33A2-421C-9EE8-B5D0245A1B4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F60C65C8-EFE0-4FFE-9DA2-80EBB78BCBB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117680C9-B7AA-44C2-8C72-DF0DF4018BF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ABCB88B8-A5AE-447B-AD59-E279CD6043C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F75031D2-6BE7-4058-9151-B6EFA8FBC3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CC2D3E77-23AD-4ED2-A8A7-8DE6B444E96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5B813335-48D5-4D67-946B-904FF77AC3C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DA9061F6-9D7E-41DE-B2D9-99DBD73A405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3" name="テキスト ボックス 202">
          <a:extLst>
            <a:ext uri="{FF2B5EF4-FFF2-40B4-BE49-F238E27FC236}">
              <a16:creationId xmlns:a16="http://schemas.microsoft.com/office/drawing/2014/main" id="{AF5F1F00-02A0-4782-9FC7-6C9C5124D05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4" name="直線コネクタ 203">
          <a:extLst>
            <a:ext uri="{FF2B5EF4-FFF2-40B4-BE49-F238E27FC236}">
              <a16:creationId xmlns:a16="http://schemas.microsoft.com/office/drawing/2014/main" id="{7467BA33-084F-4A68-8FCB-1FA0A58D7AD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5" name="テキスト ボックス 204">
          <a:extLst>
            <a:ext uri="{FF2B5EF4-FFF2-40B4-BE49-F238E27FC236}">
              <a16:creationId xmlns:a16="http://schemas.microsoft.com/office/drawing/2014/main" id="{509E6FF6-666C-40D7-8631-2727D40FAE4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6" name="直線コネクタ 205">
          <a:extLst>
            <a:ext uri="{FF2B5EF4-FFF2-40B4-BE49-F238E27FC236}">
              <a16:creationId xmlns:a16="http://schemas.microsoft.com/office/drawing/2014/main" id="{63718C2C-54C8-4D75-A2FE-AF650C63633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7" name="テキスト ボックス 206">
          <a:extLst>
            <a:ext uri="{FF2B5EF4-FFF2-40B4-BE49-F238E27FC236}">
              <a16:creationId xmlns:a16="http://schemas.microsoft.com/office/drawing/2014/main" id="{2FED0A9E-E50E-442A-AEEA-345EAE94DAC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8" name="直線コネクタ 207">
          <a:extLst>
            <a:ext uri="{FF2B5EF4-FFF2-40B4-BE49-F238E27FC236}">
              <a16:creationId xmlns:a16="http://schemas.microsoft.com/office/drawing/2014/main" id="{4A5DE570-1D39-4353-8234-90D223A8E0E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9" name="テキスト ボックス 208">
          <a:extLst>
            <a:ext uri="{FF2B5EF4-FFF2-40B4-BE49-F238E27FC236}">
              <a16:creationId xmlns:a16="http://schemas.microsoft.com/office/drawing/2014/main" id="{1E11D39A-514C-4947-AF5F-0A92568507D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0" name="直線コネクタ 209">
          <a:extLst>
            <a:ext uri="{FF2B5EF4-FFF2-40B4-BE49-F238E27FC236}">
              <a16:creationId xmlns:a16="http://schemas.microsoft.com/office/drawing/2014/main" id="{85CD7686-23F7-4D84-90A2-7311F5E8847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1" name="テキスト ボックス 210">
          <a:extLst>
            <a:ext uri="{FF2B5EF4-FFF2-40B4-BE49-F238E27FC236}">
              <a16:creationId xmlns:a16="http://schemas.microsoft.com/office/drawing/2014/main" id="{57D1C500-0C11-4892-A5AF-F904196CD9F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2" name="直線コネクタ 211">
          <a:extLst>
            <a:ext uri="{FF2B5EF4-FFF2-40B4-BE49-F238E27FC236}">
              <a16:creationId xmlns:a16="http://schemas.microsoft.com/office/drawing/2014/main" id="{79473B4E-013A-4FCD-A93C-6DFC97C11E9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3" name="テキスト ボックス 212">
          <a:extLst>
            <a:ext uri="{FF2B5EF4-FFF2-40B4-BE49-F238E27FC236}">
              <a16:creationId xmlns:a16="http://schemas.microsoft.com/office/drawing/2014/main" id="{D7E15F10-5728-4BF7-9F57-9B742D349CC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4" name="直線コネクタ 213">
          <a:extLst>
            <a:ext uri="{FF2B5EF4-FFF2-40B4-BE49-F238E27FC236}">
              <a16:creationId xmlns:a16="http://schemas.microsoft.com/office/drawing/2014/main" id="{9F1DEC77-87BC-4832-AEB0-2DFB0B95F19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5" name="テキスト ボックス 214">
          <a:extLst>
            <a:ext uri="{FF2B5EF4-FFF2-40B4-BE49-F238E27FC236}">
              <a16:creationId xmlns:a16="http://schemas.microsoft.com/office/drawing/2014/main" id="{21B15DAF-FCCF-499F-85C3-C079882868F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6" name="直線コネクタ 215">
          <a:extLst>
            <a:ext uri="{FF2B5EF4-FFF2-40B4-BE49-F238E27FC236}">
              <a16:creationId xmlns:a16="http://schemas.microsoft.com/office/drawing/2014/main" id="{30E3A382-DC3B-4C3B-B30C-3DFF988CA9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7" name="テキスト ボックス 216">
          <a:extLst>
            <a:ext uri="{FF2B5EF4-FFF2-40B4-BE49-F238E27FC236}">
              <a16:creationId xmlns:a16="http://schemas.microsoft.com/office/drawing/2014/main" id="{6D7331E2-43DE-4CF5-B9FB-1CDB7DA670E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2DDB767A-0C7C-490F-9688-E5597C61663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219" name="直線コネクタ 218">
          <a:extLst>
            <a:ext uri="{FF2B5EF4-FFF2-40B4-BE49-F238E27FC236}">
              <a16:creationId xmlns:a16="http://schemas.microsoft.com/office/drawing/2014/main" id="{031D198A-A933-447E-9336-72E35C0598D4}"/>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220" name="【一般廃棄物処理施設】&#10;有形固定資産減価償却率最小値テキスト">
          <a:extLst>
            <a:ext uri="{FF2B5EF4-FFF2-40B4-BE49-F238E27FC236}">
              <a16:creationId xmlns:a16="http://schemas.microsoft.com/office/drawing/2014/main" id="{2AF3924B-B4A1-47E4-9AC2-A4DAA76F3019}"/>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221" name="直線コネクタ 220">
          <a:extLst>
            <a:ext uri="{FF2B5EF4-FFF2-40B4-BE49-F238E27FC236}">
              <a16:creationId xmlns:a16="http://schemas.microsoft.com/office/drawing/2014/main" id="{5A753DEB-2FC2-4104-981B-211213CBE7A5}"/>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222" name="【一般廃棄物処理施設】&#10;有形固定資産減価償却率最大値テキスト">
          <a:extLst>
            <a:ext uri="{FF2B5EF4-FFF2-40B4-BE49-F238E27FC236}">
              <a16:creationId xmlns:a16="http://schemas.microsoft.com/office/drawing/2014/main" id="{EA459415-89F2-4E0E-9BAC-66E3709113EB}"/>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223" name="直線コネクタ 222">
          <a:extLst>
            <a:ext uri="{FF2B5EF4-FFF2-40B4-BE49-F238E27FC236}">
              <a16:creationId xmlns:a16="http://schemas.microsoft.com/office/drawing/2014/main" id="{767B6282-B122-470A-BA64-D6F89CEB55EE}"/>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0E8BD9B4-8337-4132-8230-7A41E4CA4DF1}"/>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225" name="フローチャート: 判断 224">
          <a:extLst>
            <a:ext uri="{FF2B5EF4-FFF2-40B4-BE49-F238E27FC236}">
              <a16:creationId xmlns:a16="http://schemas.microsoft.com/office/drawing/2014/main" id="{16139D81-0119-4B74-A744-2416C2934207}"/>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226" name="フローチャート: 判断 225">
          <a:extLst>
            <a:ext uri="{FF2B5EF4-FFF2-40B4-BE49-F238E27FC236}">
              <a16:creationId xmlns:a16="http://schemas.microsoft.com/office/drawing/2014/main" id="{169F5C4C-192B-465F-A647-631AC7158657}"/>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227" name="フローチャート: 判断 226">
          <a:extLst>
            <a:ext uri="{FF2B5EF4-FFF2-40B4-BE49-F238E27FC236}">
              <a16:creationId xmlns:a16="http://schemas.microsoft.com/office/drawing/2014/main" id="{FB76527E-561D-40AA-88F0-1A1A5A7350CF}"/>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228" name="フローチャート: 判断 227">
          <a:extLst>
            <a:ext uri="{FF2B5EF4-FFF2-40B4-BE49-F238E27FC236}">
              <a16:creationId xmlns:a16="http://schemas.microsoft.com/office/drawing/2014/main" id="{0B48E151-B370-41BE-A70D-824C837D7208}"/>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229" name="フローチャート: 判断 228">
          <a:extLst>
            <a:ext uri="{FF2B5EF4-FFF2-40B4-BE49-F238E27FC236}">
              <a16:creationId xmlns:a16="http://schemas.microsoft.com/office/drawing/2014/main" id="{E1181C09-925E-4C56-87AB-D1EBE8327078}"/>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63FC4ADF-ECBB-481D-9732-072A5C94BBB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9C87BA2D-2067-441A-965C-318DEB6D7D7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345894C5-E039-45F8-BE9C-517704C3242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644CEE21-3C7B-4344-B0E8-4C03707C59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270137EB-3975-43F9-8A48-790E7EF3DCE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158750</xdr:rowOff>
    </xdr:from>
    <xdr:to>
      <xdr:col>85</xdr:col>
      <xdr:colOff>177800</xdr:colOff>
      <xdr:row>41</xdr:row>
      <xdr:rowOff>88900</xdr:rowOff>
    </xdr:to>
    <xdr:sp macro="" textlink="">
      <xdr:nvSpPr>
        <xdr:cNvPr id="235" name="楕円 234">
          <a:extLst>
            <a:ext uri="{FF2B5EF4-FFF2-40B4-BE49-F238E27FC236}">
              <a16:creationId xmlns:a16="http://schemas.microsoft.com/office/drawing/2014/main" id="{12B6310D-1FD8-4C4A-B80E-D8A908E81276}"/>
            </a:ext>
          </a:extLst>
        </xdr:cNvPr>
        <xdr:cNvSpPr/>
      </xdr:nvSpPr>
      <xdr:spPr>
        <a:xfrm>
          <a:off x="162687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73677</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B45721CF-8E3D-4DB4-B9D3-4FCE18A7B803}"/>
            </a:ext>
          </a:extLst>
        </xdr:cNvPr>
        <xdr:cNvSpPr txBox="1"/>
      </xdr:nvSpPr>
      <xdr:spPr>
        <a:xfrm>
          <a:off x="16357600" y="693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126365</xdr:rowOff>
    </xdr:from>
    <xdr:to>
      <xdr:col>81</xdr:col>
      <xdr:colOff>101600</xdr:colOff>
      <xdr:row>41</xdr:row>
      <xdr:rowOff>56515</xdr:rowOff>
    </xdr:to>
    <xdr:sp macro="" textlink="">
      <xdr:nvSpPr>
        <xdr:cNvPr id="237" name="楕円 236">
          <a:extLst>
            <a:ext uri="{FF2B5EF4-FFF2-40B4-BE49-F238E27FC236}">
              <a16:creationId xmlns:a16="http://schemas.microsoft.com/office/drawing/2014/main" id="{AD899C04-DBA3-4C0D-99AD-8A14B1B74930}"/>
            </a:ext>
          </a:extLst>
        </xdr:cNvPr>
        <xdr:cNvSpPr/>
      </xdr:nvSpPr>
      <xdr:spPr>
        <a:xfrm>
          <a:off x="154305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5715</xdr:rowOff>
    </xdr:from>
    <xdr:to>
      <xdr:col>85</xdr:col>
      <xdr:colOff>127000</xdr:colOff>
      <xdr:row>41</xdr:row>
      <xdr:rowOff>38100</xdr:rowOff>
    </xdr:to>
    <xdr:cxnSp macro="">
      <xdr:nvCxnSpPr>
        <xdr:cNvPr id="238" name="直線コネクタ 237">
          <a:extLst>
            <a:ext uri="{FF2B5EF4-FFF2-40B4-BE49-F238E27FC236}">
              <a16:creationId xmlns:a16="http://schemas.microsoft.com/office/drawing/2014/main" id="{B08A75C1-F7D3-4BD3-9BBF-79D5DE51E9A3}"/>
            </a:ext>
          </a:extLst>
        </xdr:cNvPr>
        <xdr:cNvCxnSpPr/>
      </xdr:nvCxnSpPr>
      <xdr:spPr>
        <a:xfrm>
          <a:off x="15481300" y="703516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93980</xdr:rowOff>
    </xdr:from>
    <xdr:to>
      <xdr:col>76</xdr:col>
      <xdr:colOff>165100</xdr:colOff>
      <xdr:row>41</xdr:row>
      <xdr:rowOff>24130</xdr:rowOff>
    </xdr:to>
    <xdr:sp macro="" textlink="">
      <xdr:nvSpPr>
        <xdr:cNvPr id="239" name="楕円 238">
          <a:extLst>
            <a:ext uri="{FF2B5EF4-FFF2-40B4-BE49-F238E27FC236}">
              <a16:creationId xmlns:a16="http://schemas.microsoft.com/office/drawing/2014/main" id="{54D886CC-E383-469C-884E-767DA23B08F3}"/>
            </a:ext>
          </a:extLst>
        </xdr:cNvPr>
        <xdr:cNvSpPr/>
      </xdr:nvSpPr>
      <xdr:spPr>
        <a:xfrm>
          <a:off x="1454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144780</xdr:rowOff>
    </xdr:from>
    <xdr:to>
      <xdr:col>81</xdr:col>
      <xdr:colOff>50800</xdr:colOff>
      <xdr:row>41</xdr:row>
      <xdr:rowOff>5715</xdr:rowOff>
    </xdr:to>
    <xdr:cxnSp macro="">
      <xdr:nvCxnSpPr>
        <xdr:cNvPr id="240" name="直線コネクタ 239">
          <a:extLst>
            <a:ext uri="{FF2B5EF4-FFF2-40B4-BE49-F238E27FC236}">
              <a16:creationId xmlns:a16="http://schemas.microsoft.com/office/drawing/2014/main" id="{2006C85D-1E39-417E-9FA5-1E269B386EBF}"/>
            </a:ext>
          </a:extLst>
        </xdr:cNvPr>
        <xdr:cNvCxnSpPr/>
      </xdr:nvCxnSpPr>
      <xdr:spPr>
        <a:xfrm>
          <a:off x="14592300" y="70027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55880</xdr:rowOff>
    </xdr:from>
    <xdr:to>
      <xdr:col>72</xdr:col>
      <xdr:colOff>38100</xdr:colOff>
      <xdr:row>40</xdr:row>
      <xdr:rowOff>157480</xdr:rowOff>
    </xdr:to>
    <xdr:sp macro="" textlink="">
      <xdr:nvSpPr>
        <xdr:cNvPr id="241" name="楕円 240">
          <a:extLst>
            <a:ext uri="{FF2B5EF4-FFF2-40B4-BE49-F238E27FC236}">
              <a16:creationId xmlns:a16="http://schemas.microsoft.com/office/drawing/2014/main" id="{6757C7FC-0DD1-45D1-A021-B5A55B981201}"/>
            </a:ext>
          </a:extLst>
        </xdr:cNvPr>
        <xdr:cNvSpPr/>
      </xdr:nvSpPr>
      <xdr:spPr>
        <a:xfrm>
          <a:off x="1365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106680</xdr:rowOff>
    </xdr:from>
    <xdr:to>
      <xdr:col>76</xdr:col>
      <xdr:colOff>114300</xdr:colOff>
      <xdr:row>40</xdr:row>
      <xdr:rowOff>144780</xdr:rowOff>
    </xdr:to>
    <xdr:cxnSp macro="">
      <xdr:nvCxnSpPr>
        <xdr:cNvPr id="242" name="直線コネクタ 241">
          <a:extLst>
            <a:ext uri="{FF2B5EF4-FFF2-40B4-BE49-F238E27FC236}">
              <a16:creationId xmlns:a16="http://schemas.microsoft.com/office/drawing/2014/main" id="{891938D7-2B6F-4E68-A6D6-D227D29DF5CB}"/>
            </a:ext>
          </a:extLst>
        </xdr:cNvPr>
        <xdr:cNvCxnSpPr/>
      </xdr:nvCxnSpPr>
      <xdr:spPr>
        <a:xfrm>
          <a:off x="13703300" y="69646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xdr:rowOff>
    </xdr:from>
    <xdr:to>
      <xdr:col>67</xdr:col>
      <xdr:colOff>101600</xdr:colOff>
      <xdr:row>40</xdr:row>
      <xdr:rowOff>109855</xdr:rowOff>
    </xdr:to>
    <xdr:sp macro="" textlink="">
      <xdr:nvSpPr>
        <xdr:cNvPr id="243" name="楕円 242">
          <a:extLst>
            <a:ext uri="{FF2B5EF4-FFF2-40B4-BE49-F238E27FC236}">
              <a16:creationId xmlns:a16="http://schemas.microsoft.com/office/drawing/2014/main" id="{5394AE61-7716-45EC-9546-45244C1487E0}"/>
            </a:ext>
          </a:extLst>
        </xdr:cNvPr>
        <xdr:cNvSpPr/>
      </xdr:nvSpPr>
      <xdr:spPr>
        <a:xfrm>
          <a:off x="12763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59055</xdr:rowOff>
    </xdr:from>
    <xdr:to>
      <xdr:col>71</xdr:col>
      <xdr:colOff>177800</xdr:colOff>
      <xdr:row>40</xdr:row>
      <xdr:rowOff>106680</xdr:rowOff>
    </xdr:to>
    <xdr:cxnSp macro="">
      <xdr:nvCxnSpPr>
        <xdr:cNvPr id="244" name="直線コネクタ 243">
          <a:extLst>
            <a:ext uri="{FF2B5EF4-FFF2-40B4-BE49-F238E27FC236}">
              <a16:creationId xmlns:a16="http://schemas.microsoft.com/office/drawing/2014/main" id="{F56F0E6E-5150-4A9D-A174-8D7436BA61D7}"/>
            </a:ext>
          </a:extLst>
        </xdr:cNvPr>
        <xdr:cNvCxnSpPr/>
      </xdr:nvCxnSpPr>
      <xdr:spPr>
        <a:xfrm>
          <a:off x="12814300" y="69170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28E2F00E-1983-4769-86EE-DA401D3260F5}"/>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05E9535C-1D4C-4638-A2EC-A3AC98491097}"/>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030ED77A-3668-47C7-BE5D-6D6EBD13EDA3}"/>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3C3B1CED-9693-49DC-BAAB-736D4C418A89}"/>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47642</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39088258-0618-4CD0-8DF0-30EF243DA5B5}"/>
            </a:ext>
          </a:extLst>
        </xdr:cNvPr>
        <xdr:cNvSpPr txBox="1"/>
      </xdr:nvSpPr>
      <xdr:spPr>
        <a:xfrm>
          <a:off x="15266044"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15257</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9CDE2DDC-34DE-446C-AB35-4CF4073BC8BB}"/>
            </a:ext>
          </a:extLst>
        </xdr:cNvPr>
        <xdr:cNvSpPr txBox="1"/>
      </xdr:nvSpPr>
      <xdr:spPr>
        <a:xfrm>
          <a:off x="14389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148607</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CD6C7253-66D7-4DB9-B97A-4CCEBCE6DEFD}"/>
            </a:ext>
          </a:extLst>
        </xdr:cNvPr>
        <xdr:cNvSpPr txBox="1"/>
      </xdr:nvSpPr>
      <xdr:spPr>
        <a:xfrm>
          <a:off x="13500744" y="700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100982</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A8E54EB3-CCF5-4DE0-B369-6AC514F4040D}"/>
            </a:ext>
          </a:extLst>
        </xdr:cNvPr>
        <xdr:cNvSpPr txBox="1"/>
      </xdr:nvSpPr>
      <xdr:spPr>
        <a:xfrm>
          <a:off x="126117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92345D14-0C37-4589-B6CD-7AA431D4DE1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12A694E0-5869-4E9C-A14F-008D2256845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7A344DED-3984-47F3-B2CA-C1F193ABDDD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7411AC1F-9BFF-4C4D-99AF-2DA1B725BAA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E063EAE9-7E6B-48B1-A813-7254A4866C4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0A3816E1-44C6-4147-BEDE-B437E235087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BB7CD760-A304-4BB8-A9BD-21E43555330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8D041A33-B67C-49E5-9AEC-FAE3F6C0802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EE3D6602-1728-404E-B528-593CED21371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9E9A6278-A28E-40E7-946A-79C8C9A697F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3" name="直線コネクタ 262">
          <a:extLst>
            <a:ext uri="{FF2B5EF4-FFF2-40B4-BE49-F238E27FC236}">
              <a16:creationId xmlns:a16="http://schemas.microsoft.com/office/drawing/2014/main" id="{005C2EA7-6BE2-41F0-BF63-9113E019AA1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4" name="テキスト ボックス 263">
          <a:extLst>
            <a:ext uri="{FF2B5EF4-FFF2-40B4-BE49-F238E27FC236}">
              <a16:creationId xmlns:a16="http://schemas.microsoft.com/office/drawing/2014/main" id="{E0CB2AAD-EF33-4055-B889-4B31FD291442}"/>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5" name="直線コネクタ 264">
          <a:extLst>
            <a:ext uri="{FF2B5EF4-FFF2-40B4-BE49-F238E27FC236}">
              <a16:creationId xmlns:a16="http://schemas.microsoft.com/office/drawing/2014/main" id="{FD32921B-26E6-4C0C-AF81-149ACC1BE7F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6" name="テキスト ボックス 265">
          <a:extLst>
            <a:ext uri="{FF2B5EF4-FFF2-40B4-BE49-F238E27FC236}">
              <a16:creationId xmlns:a16="http://schemas.microsoft.com/office/drawing/2014/main" id="{656858A6-949E-4AE4-9E90-897034605EFE}"/>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7" name="直線コネクタ 266">
          <a:extLst>
            <a:ext uri="{FF2B5EF4-FFF2-40B4-BE49-F238E27FC236}">
              <a16:creationId xmlns:a16="http://schemas.microsoft.com/office/drawing/2014/main" id="{AAC50962-69D4-4560-A371-304C69E62A7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8" name="テキスト ボックス 267">
          <a:extLst>
            <a:ext uri="{FF2B5EF4-FFF2-40B4-BE49-F238E27FC236}">
              <a16:creationId xmlns:a16="http://schemas.microsoft.com/office/drawing/2014/main" id="{BF16A7AA-F2B8-4CC7-BAF0-26297EC25CC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69" name="直線コネクタ 268">
          <a:extLst>
            <a:ext uri="{FF2B5EF4-FFF2-40B4-BE49-F238E27FC236}">
              <a16:creationId xmlns:a16="http://schemas.microsoft.com/office/drawing/2014/main" id="{3D5DA23A-517B-4775-94A4-C5F4C45E9FA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70" name="テキスト ボックス 269">
          <a:extLst>
            <a:ext uri="{FF2B5EF4-FFF2-40B4-BE49-F238E27FC236}">
              <a16:creationId xmlns:a16="http://schemas.microsoft.com/office/drawing/2014/main" id="{5E3B013A-DECC-4EDC-BEBC-290F717CAF1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1" name="直線コネクタ 270">
          <a:extLst>
            <a:ext uri="{FF2B5EF4-FFF2-40B4-BE49-F238E27FC236}">
              <a16:creationId xmlns:a16="http://schemas.microsoft.com/office/drawing/2014/main" id="{2375FB50-16EB-42AA-B671-ADEAA85A205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2" name="テキスト ボックス 271">
          <a:extLst>
            <a:ext uri="{FF2B5EF4-FFF2-40B4-BE49-F238E27FC236}">
              <a16:creationId xmlns:a16="http://schemas.microsoft.com/office/drawing/2014/main" id="{52BAC09B-D72A-496F-BF60-8A0D118B989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3" name="直線コネクタ 272">
          <a:extLst>
            <a:ext uri="{FF2B5EF4-FFF2-40B4-BE49-F238E27FC236}">
              <a16:creationId xmlns:a16="http://schemas.microsoft.com/office/drawing/2014/main" id="{CB116E72-89EE-44B4-AC5D-D8DD9C4EBD4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4" name="テキスト ボックス 273">
          <a:extLst>
            <a:ext uri="{FF2B5EF4-FFF2-40B4-BE49-F238E27FC236}">
              <a16:creationId xmlns:a16="http://schemas.microsoft.com/office/drawing/2014/main" id="{DA627B91-3061-44F4-8200-FA3500E94CD4}"/>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5" name="【一般廃棄物処理施設】&#10;一人当たり有形固定資産（償却資産）額グラフ枠">
          <a:extLst>
            <a:ext uri="{FF2B5EF4-FFF2-40B4-BE49-F238E27FC236}">
              <a16:creationId xmlns:a16="http://schemas.microsoft.com/office/drawing/2014/main" id="{FD56D40F-1327-44BF-B072-057BC202B0E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276" name="直線コネクタ 275">
          <a:extLst>
            <a:ext uri="{FF2B5EF4-FFF2-40B4-BE49-F238E27FC236}">
              <a16:creationId xmlns:a16="http://schemas.microsoft.com/office/drawing/2014/main" id="{DEDAB92E-0B26-4124-B589-032190CAD9E6}"/>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277" name="【一般廃棄物処理施設】&#10;一人当たり有形固定資産（償却資産）額最小値テキスト">
          <a:extLst>
            <a:ext uri="{FF2B5EF4-FFF2-40B4-BE49-F238E27FC236}">
              <a16:creationId xmlns:a16="http://schemas.microsoft.com/office/drawing/2014/main" id="{849D0619-56F8-423E-BE30-C1538DC43923}"/>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278" name="直線コネクタ 277">
          <a:extLst>
            <a:ext uri="{FF2B5EF4-FFF2-40B4-BE49-F238E27FC236}">
              <a16:creationId xmlns:a16="http://schemas.microsoft.com/office/drawing/2014/main" id="{1744B63F-BF0E-470A-BE7F-08D8429EA65C}"/>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279" name="【一般廃棄物処理施設】&#10;一人当たり有形固定資産（償却資産）額最大値テキスト">
          <a:extLst>
            <a:ext uri="{FF2B5EF4-FFF2-40B4-BE49-F238E27FC236}">
              <a16:creationId xmlns:a16="http://schemas.microsoft.com/office/drawing/2014/main" id="{23780F7B-20CA-42E3-8316-50AE3FB18DAD}"/>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280" name="直線コネクタ 279">
          <a:extLst>
            <a:ext uri="{FF2B5EF4-FFF2-40B4-BE49-F238E27FC236}">
              <a16:creationId xmlns:a16="http://schemas.microsoft.com/office/drawing/2014/main" id="{1C7E803C-1244-4B94-917F-2C0C3E91CCF9}"/>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281" name="【一般廃棄物処理施設】&#10;一人当たり有形固定資産（償却資産）額平均値テキスト">
          <a:extLst>
            <a:ext uri="{FF2B5EF4-FFF2-40B4-BE49-F238E27FC236}">
              <a16:creationId xmlns:a16="http://schemas.microsoft.com/office/drawing/2014/main" id="{9EBC0576-696E-4AB3-8C8D-AAA1C29CBCE9}"/>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282" name="フローチャート: 判断 281">
          <a:extLst>
            <a:ext uri="{FF2B5EF4-FFF2-40B4-BE49-F238E27FC236}">
              <a16:creationId xmlns:a16="http://schemas.microsoft.com/office/drawing/2014/main" id="{1F1D208C-B315-4AE1-92B8-0DC2AEEA2018}"/>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283" name="フローチャート: 判断 282">
          <a:extLst>
            <a:ext uri="{FF2B5EF4-FFF2-40B4-BE49-F238E27FC236}">
              <a16:creationId xmlns:a16="http://schemas.microsoft.com/office/drawing/2014/main" id="{3342971C-3E18-43AA-A91B-7BDC43C305D5}"/>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284" name="フローチャート: 判断 283">
          <a:extLst>
            <a:ext uri="{FF2B5EF4-FFF2-40B4-BE49-F238E27FC236}">
              <a16:creationId xmlns:a16="http://schemas.microsoft.com/office/drawing/2014/main" id="{E5015D8A-F386-4D19-9F55-3B387D75D4CB}"/>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285" name="フローチャート: 判断 284">
          <a:extLst>
            <a:ext uri="{FF2B5EF4-FFF2-40B4-BE49-F238E27FC236}">
              <a16:creationId xmlns:a16="http://schemas.microsoft.com/office/drawing/2014/main" id="{08B65201-7149-4638-9BB5-0DFC66624021}"/>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286" name="フローチャート: 判断 285">
          <a:extLst>
            <a:ext uri="{FF2B5EF4-FFF2-40B4-BE49-F238E27FC236}">
              <a16:creationId xmlns:a16="http://schemas.microsoft.com/office/drawing/2014/main" id="{82214098-59F5-4067-A08D-80F71309FFB7}"/>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71308E6C-0DCA-42D7-B75B-03C040A4557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D77DFFF8-0A00-4CB8-AA6E-4A6CDDED8A7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D4E2F5C5-3092-4D0E-923F-2CA54CED46E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3D4C5DD4-DA4E-47DC-9556-4DAFB05675F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48B95591-5448-4A56-A52A-385F9423EFC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120907</xdr:rowOff>
    </xdr:from>
    <xdr:to>
      <xdr:col>116</xdr:col>
      <xdr:colOff>114300</xdr:colOff>
      <xdr:row>42</xdr:row>
      <xdr:rowOff>51057</xdr:rowOff>
    </xdr:to>
    <xdr:sp macro="" textlink="">
      <xdr:nvSpPr>
        <xdr:cNvPr id="292" name="楕円 291">
          <a:extLst>
            <a:ext uri="{FF2B5EF4-FFF2-40B4-BE49-F238E27FC236}">
              <a16:creationId xmlns:a16="http://schemas.microsoft.com/office/drawing/2014/main" id="{84B16F35-EF72-460A-8FD2-BB57F2A1D653}"/>
            </a:ext>
          </a:extLst>
        </xdr:cNvPr>
        <xdr:cNvSpPr/>
      </xdr:nvSpPr>
      <xdr:spPr>
        <a:xfrm>
          <a:off x="22110700" y="71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35834</xdr:rowOff>
    </xdr:from>
    <xdr:ext cx="534377" cy="259045"/>
    <xdr:sp macro="" textlink="">
      <xdr:nvSpPr>
        <xdr:cNvPr id="293" name="【一般廃棄物処理施設】&#10;一人当たり有形固定資産（償却資産）額該当値テキスト">
          <a:extLst>
            <a:ext uri="{FF2B5EF4-FFF2-40B4-BE49-F238E27FC236}">
              <a16:creationId xmlns:a16="http://schemas.microsoft.com/office/drawing/2014/main" id="{EC54D97B-9165-4B9B-985A-E4BBCA455B64}"/>
            </a:ext>
          </a:extLst>
        </xdr:cNvPr>
        <xdr:cNvSpPr txBox="1"/>
      </xdr:nvSpPr>
      <xdr:spPr>
        <a:xfrm>
          <a:off x="22199600" y="706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122079</xdr:rowOff>
    </xdr:from>
    <xdr:to>
      <xdr:col>112</xdr:col>
      <xdr:colOff>38100</xdr:colOff>
      <xdr:row>42</xdr:row>
      <xdr:rowOff>52229</xdr:rowOff>
    </xdr:to>
    <xdr:sp macro="" textlink="">
      <xdr:nvSpPr>
        <xdr:cNvPr id="294" name="楕円 293">
          <a:extLst>
            <a:ext uri="{FF2B5EF4-FFF2-40B4-BE49-F238E27FC236}">
              <a16:creationId xmlns:a16="http://schemas.microsoft.com/office/drawing/2014/main" id="{715B7859-ECC2-47A2-9DE8-CB564743CEC2}"/>
            </a:ext>
          </a:extLst>
        </xdr:cNvPr>
        <xdr:cNvSpPr/>
      </xdr:nvSpPr>
      <xdr:spPr>
        <a:xfrm>
          <a:off x="21272500" y="715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257</xdr:rowOff>
    </xdr:from>
    <xdr:to>
      <xdr:col>116</xdr:col>
      <xdr:colOff>63500</xdr:colOff>
      <xdr:row>42</xdr:row>
      <xdr:rowOff>1429</xdr:rowOff>
    </xdr:to>
    <xdr:cxnSp macro="">
      <xdr:nvCxnSpPr>
        <xdr:cNvPr id="295" name="直線コネクタ 294">
          <a:extLst>
            <a:ext uri="{FF2B5EF4-FFF2-40B4-BE49-F238E27FC236}">
              <a16:creationId xmlns:a16="http://schemas.microsoft.com/office/drawing/2014/main" id="{B269214A-FF5B-4819-B08B-6F81AE079EE4}"/>
            </a:ext>
          </a:extLst>
        </xdr:cNvPr>
        <xdr:cNvCxnSpPr/>
      </xdr:nvCxnSpPr>
      <xdr:spPr>
        <a:xfrm flipV="1">
          <a:off x="21323300" y="7201157"/>
          <a:ext cx="838200" cy="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123382</xdr:rowOff>
    </xdr:from>
    <xdr:to>
      <xdr:col>107</xdr:col>
      <xdr:colOff>101600</xdr:colOff>
      <xdr:row>42</xdr:row>
      <xdr:rowOff>53532</xdr:rowOff>
    </xdr:to>
    <xdr:sp macro="" textlink="">
      <xdr:nvSpPr>
        <xdr:cNvPr id="296" name="楕円 295">
          <a:extLst>
            <a:ext uri="{FF2B5EF4-FFF2-40B4-BE49-F238E27FC236}">
              <a16:creationId xmlns:a16="http://schemas.microsoft.com/office/drawing/2014/main" id="{5AE78FA3-2185-4107-AB9A-E1B3E5A682C0}"/>
            </a:ext>
          </a:extLst>
        </xdr:cNvPr>
        <xdr:cNvSpPr/>
      </xdr:nvSpPr>
      <xdr:spPr>
        <a:xfrm>
          <a:off x="20383500" y="715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1429</xdr:rowOff>
    </xdr:from>
    <xdr:to>
      <xdr:col>111</xdr:col>
      <xdr:colOff>177800</xdr:colOff>
      <xdr:row>42</xdr:row>
      <xdr:rowOff>2732</xdr:rowOff>
    </xdr:to>
    <xdr:cxnSp macro="">
      <xdr:nvCxnSpPr>
        <xdr:cNvPr id="297" name="直線コネクタ 296">
          <a:extLst>
            <a:ext uri="{FF2B5EF4-FFF2-40B4-BE49-F238E27FC236}">
              <a16:creationId xmlns:a16="http://schemas.microsoft.com/office/drawing/2014/main" id="{6488B6DE-AD85-4A36-B827-13ACC987082F}"/>
            </a:ext>
          </a:extLst>
        </xdr:cNvPr>
        <xdr:cNvCxnSpPr/>
      </xdr:nvCxnSpPr>
      <xdr:spPr>
        <a:xfrm flipV="1">
          <a:off x="20434300" y="7202329"/>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124302</xdr:rowOff>
    </xdr:from>
    <xdr:to>
      <xdr:col>102</xdr:col>
      <xdr:colOff>165100</xdr:colOff>
      <xdr:row>42</xdr:row>
      <xdr:rowOff>54452</xdr:rowOff>
    </xdr:to>
    <xdr:sp macro="" textlink="">
      <xdr:nvSpPr>
        <xdr:cNvPr id="298" name="楕円 297">
          <a:extLst>
            <a:ext uri="{FF2B5EF4-FFF2-40B4-BE49-F238E27FC236}">
              <a16:creationId xmlns:a16="http://schemas.microsoft.com/office/drawing/2014/main" id="{D0DBD123-E896-4CF4-B56D-CA0B9FC20184}"/>
            </a:ext>
          </a:extLst>
        </xdr:cNvPr>
        <xdr:cNvSpPr/>
      </xdr:nvSpPr>
      <xdr:spPr>
        <a:xfrm>
          <a:off x="19494500" y="715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2732</xdr:rowOff>
    </xdr:from>
    <xdr:to>
      <xdr:col>107</xdr:col>
      <xdr:colOff>50800</xdr:colOff>
      <xdr:row>42</xdr:row>
      <xdr:rowOff>3652</xdr:rowOff>
    </xdr:to>
    <xdr:cxnSp macro="">
      <xdr:nvCxnSpPr>
        <xdr:cNvPr id="299" name="直線コネクタ 298">
          <a:extLst>
            <a:ext uri="{FF2B5EF4-FFF2-40B4-BE49-F238E27FC236}">
              <a16:creationId xmlns:a16="http://schemas.microsoft.com/office/drawing/2014/main" id="{43158F82-39C3-4088-9F71-731C6483C484}"/>
            </a:ext>
          </a:extLst>
        </xdr:cNvPr>
        <xdr:cNvCxnSpPr/>
      </xdr:nvCxnSpPr>
      <xdr:spPr>
        <a:xfrm flipV="1">
          <a:off x="19545300" y="7203632"/>
          <a:ext cx="889000" cy="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124975</xdr:rowOff>
    </xdr:from>
    <xdr:to>
      <xdr:col>98</xdr:col>
      <xdr:colOff>38100</xdr:colOff>
      <xdr:row>42</xdr:row>
      <xdr:rowOff>55125</xdr:rowOff>
    </xdr:to>
    <xdr:sp macro="" textlink="">
      <xdr:nvSpPr>
        <xdr:cNvPr id="300" name="楕円 299">
          <a:extLst>
            <a:ext uri="{FF2B5EF4-FFF2-40B4-BE49-F238E27FC236}">
              <a16:creationId xmlns:a16="http://schemas.microsoft.com/office/drawing/2014/main" id="{C6199678-F4DF-476A-B671-A902DB1F3ABB}"/>
            </a:ext>
          </a:extLst>
        </xdr:cNvPr>
        <xdr:cNvSpPr/>
      </xdr:nvSpPr>
      <xdr:spPr>
        <a:xfrm>
          <a:off x="18605500" y="715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3652</xdr:rowOff>
    </xdr:from>
    <xdr:to>
      <xdr:col>102</xdr:col>
      <xdr:colOff>114300</xdr:colOff>
      <xdr:row>42</xdr:row>
      <xdr:rowOff>4325</xdr:rowOff>
    </xdr:to>
    <xdr:cxnSp macro="">
      <xdr:nvCxnSpPr>
        <xdr:cNvPr id="301" name="直線コネクタ 300">
          <a:extLst>
            <a:ext uri="{FF2B5EF4-FFF2-40B4-BE49-F238E27FC236}">
              <a16:creationId xmlns:a16="http://schemas.microsoft.com/office/drawing/2014/main" id="{DF59EF1E-2CFA-49EF-99D5-507DF29637AE}"/>
            </a:ext>
          </a:extLst>
        </xdr:cNvPr>
        <xdr:cNvCxnSpPr/>
      </xdr:nvCxnSpPr>
      <xdr:spPr>
        <a:xfrm flipV="1">
          <a:off x="18656300" y="7204552"/>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302" name="n_1aveValue【一般廃棄物処理施設】&#10;一人当たり有形固定資産（償却資産）額">
          <a:extLst>
            <a:ext uri="{FF2B5EF4-FFF2-40B4-BE49-F238E27FC236}">
              <a16:creationId xmlns:a16="http://schemas.microsoft.com/office/drawing/2014/main" id="{28D9EF92-7200-49F7-8E79-3FF809776646}"/>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303" name="n_2aveValue【一般廃棄物処理施設】&#10;一人当たり有形固定資産（償却資産）額">
          <a:extLst>
            <a:ext uri="{FF2B5EF4-FFF2-40B4-BE49-F238E27FC236}">
              <a16:creationId xmlns:a16="http://schemas.microsoft.com/office/drawing/2014/main" id="{5DDAA0D2-EA73-47EB-B8C9-0D5D08B3A83A}"/>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304" name="n_3aveValue【一般廃棄物処理施設】&#10;一人当たり有形固定資産（償却資産）額">
          <a:extLst>
            <a:ext uri="{FF2B5EF4-FFF2-40B4-BE49-F238E27FC236}">
              <a16:creationId xmlns:a16="http://schemas.microsoft.com/office/drawing/2014/main" id="{AEF6210D-77E4-4C48-A62D-72F15A9A344D}"/>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305" name="n_4aveValue【一般廃棄物処理施設】&#10;一人当たり有形固定資産（償却資産）額">
          <a:extLst>
            <a:ext uri="{FF2B5EF4-FFF2-40B4-BE49-F238E27FC236}">
              <a16:creationId xmlns:a16="http://schemas.microsoft.com/office/drawing/2014/main" id="{73BFED28-398B-4D51-A64E-AD7EE031D0DA}"/>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43356</xdr:rowOff>
    </xdr:from>
    <xdr:ext cx="534377" cy="259045"/>
    <xdr:sp macro="" textlink="">
      <xdr:nvSpPr>
        <xdr:cNvPr id="306" name="n_1mainValue【一般廃棄物処理施設】&#10;一人当たり有形固定資産（償却資産）額">
          <a:extLst>
            <a:ext uri="{FF2B5EF4-FFF2-40B4-BE49-F238E27FC236}">
              <a16:creationId xmlns:a16="http://schemas.microsoft.com/office/drawing/2014/main" id="{B579222C-254F-4E9C-BFCD-EDCF41BA65B3}"/>
            </a:ext>
          </a:extLst>
        </xdr:cNvPr>
        <xdr:cNvSpPr txBox="1"/>
      </xdr:nvSpPr>
      <xdr:spPr>
        <a:xfrm>
          <a:off x="21043411" y="724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44659</xdr:rowOff>
    </xdr:from>
    <xdr:ext cx="534377" cy="259045"/>
    <xdr:sp macro="" textlink="">
      <xdr:nvSpPr>
        <xdr:cNvPr id="307" name="n_2mainValue【一般廃棄物処理施設】&#10;一人当たり有形固定資産（償却資産）額">
          <a:extLst>
            <a:ext uri="{FF2B5EF4-FFF2-40B4-BE49-F238E27FC236}">
              <a16:creationId xmlns:a16="http://schemas.microsoft.com/office/drawing/2014/main" id="{3A3A7E79-C345-465E-BED8-D58E444E00A6}"/>
            </a:ext>
          </a:extLst>
        </xdr:cNvPr>
        <xdr:cNvSpPr txBox="1"/>
      </xdr:nvSpPr>
      <xdr:spPr>
        <a:xfrm>
          <a:off x="20167111" y="724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45579</xdr:rowOff>
    </xdr:from>
    <xdr:ext cx="534377" cy="259045"/>
    <xdr:sp macro="" textlink="">
      <xdr:nvSpPr>
        <xdr:cNvPr id="308" name="n_3mainValue【一般廃棄物処理施設】&#10;一人当たり有形固定資産（償却資産）額">
          <a:extLst>
            <a:ext uri="{FF2B5EF4-FFF2-40B4-BE49-F238E27FC236}">
              <a16:creationId xmlns:a16="http://schemas.microsoft.com/office/drawing/2014/main" id="{1A3E2964-0968-48F4-BE77-150BAEA3CE75}"/>
            </a:ext>
          </a:extLst>
        </xdr:cNvPr>
        <xdr:cNvSpPr txBox="1"/>
      </xdr:nvSpPr>
      <xdr:spPr>
        <a:xfrm>
          <a:off x="19278111" y="724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46252</xdr:rowOff>
    </xdr:from>
    <xdr:ext cx="534377" cy="259045"/>
    <xdr:sp macro="" textlink="">
      <xdr:nvSpPr>
        <xdr:cNvPr id="309" name="n_4mainValue【一般廃棄物処理施設】&#10;一人当たり有形固定資産（償却資産）額">
          <a:extLst>
            <a:ext uri="{FF2B5EF4-FFF2-40B4-BE49-F238E27FC236}">
              <a16:creationId xmlns:a16="http://schemas.microsoft.com/office/drawing/2014/main" id="{BE9C2EEE-80C7-441B-8C73-FE193C5A021E}"/>
            </a:ext>
          </a:extLst>
        </xdr:cNvPr>
        <xdr:cNvSpPr txBox="1"/>
      </xdr:nvSpPr>
      <xdr:spPr>
        <a:xfrm>
          <a:off x="18389111" y="724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9EC57BF4-9368-45EC-BC14-5EA1C91623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6DD0FCFE-76F3-4E6B-B3F6-BDEE0EF6F00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24666034-0A52-4468-89BA-2B57CDE2A36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34798BEE-BB05-4FF9-9431-A6F3D8B9916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B664B194-26E3-457F-8137-10CE99FAAB8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4D6163C1-EDB1-4765-B8D4-94C3089789F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BAB97A9F-A8C9-4359-95D6-9AAB879B83E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FE78D5A1-6E2D-4EAB-B539-0262385D161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44D2AC0E-2D5B-459A-ADF9-58E382DD8C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72390ED8-A90F-473E-89C7-0DF1499D74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1A25BA48-C5E8-418C-94F7-5644238F49D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758D0095-CFB9-4199-A25E-FE5C5BDC453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9892E2C3-7A0F-4525-B483-07CE6F605A6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1CB68405-2D14-4ED8-A390-D1BA18CA52B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57E9E94F-9F3C-403B-89D5-3A00A2C0856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000CC444-141F-4134-A285-0A9E3A7EDA1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A6DDB098-44C3-4435-AA94-914F2AFC630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352DEBAD-07F6-4409-8233-5B96DCBBD38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45A8D612-EB1A-482F-AB2A-AAB6727F783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EC199C8B-8B6E-4D37-AD03-DB2F64B524B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DC796CB9-C118-49EA-BE60-D1B9592DAF3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8C370B4A-4BAC-4962-995E-B0B06DAF28B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08D236D2-13DD-4600-9D70-9AD4E0B5A90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0895FDD6-9726-4363-BEC5-BB0422ACB5C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77C03A47-51D8-46ED-88F9-6209B73157AB}"/>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A0425A9D-75A3-4EFA-9424-2E0254E17E8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A39031D5-C1B8-492B-B107-D9C489A7268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089B29B5-50BC-4BA0-AF98-6DDA284ED232}"/>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338" name="直線コネクタ 337">
          <a:extLst>
            <a:ext uri="{FF2B5EF4-FFF2-40B4-BE49-F238E27FC236}">
              <a16:creationId xmlns:a16="http://schemas.microsoft.com/office/drawing/2014/main" id="{9F550A0D-9295-4DBF-BF74-2F77B760C7A6}"/>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15A66C5D-6703-4DD4-AF57-3A2EB9DA9F88}"/>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340" name="フローチャート: 判断 339">
          <a:extLst>
            <a:ext uri="{FF2B5EF4-FFF2-40B4-BE49-F238E27FC236}">
              <a16:creationId xmlns:a16="http://schemas.microsoft.com/office/drawing/2014/main" id="{42216A73-6327-4645-A810-F619EF377B72}"/>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341" name="フローチャート: 判断 340">
          <a:extLst>
            <a:ext uri="{FF2B5EF4-FFF2-40B4-BE49-F238E27FC236}">
              <a16:creationId xmlns:a16="http://schemas.microsoft.com/office/drawing/2014/main" id="{2B31D2DD-8966-4544-8287-81B405F1036C}"/>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342" name="フローチャート: 判断 341">
          <a:extLst>
            <a:ext uri="{FF2B5EF4-FFF2-40B4-BE49-F238E27FC236}">
              <a16:creationId xmlns:a16="http://schemas.microsoft.com/office/drawing/2014/main" id="{800D72CE-415D-4971-8A84-F17ECB63CC86}"/>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343" name="フローチャート: 判断 342">
          <a:extLst>
            <a:ext uri="{FF2B5EF4-FFF2-40B4-BE49-F238E27FC236}">
              <a16:creationId xmlns:a16="http://schemas.microsoft.com/office/drawing/2014/main" id="{9BAF7D71-5C4B-46A1-9B1D-A5DFE23C0CE0}"/>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344" name="フローチャート: 判断 343">
          <a:extLst>
            <a:ext uri="{FF2B5EF4-FFF2-40B4-BE49-F238E27FC236}">
              <a16:creationId xmlns:a16="http://schemas.microsoft.com/office/drawing/2014/main" id="{10300965-550D-4337-A9E9-7D019C2ECBEF}"/>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733FD897-FBEB-44CD-89E0-69644CE3821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1D474BB1-B565-4B21-9A08-CC3B8EB0204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2F808963-59C9-4FE7-8C98-CC9DE432036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9EBE5AAB-C8E2-475F-B2BF-8DA2A35F961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67744BA-4B81-4F48-9453-F35339C62F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50165</xdr:rowOff>
    </xdr:from>
    <xdr:to>
      <xdr:col>85</xdr:col>
      <xdr:colOff>177800</xdr:colOff>
      <xdr:row>59</xdr:row>
      <xdr:rowOff>151765</xdr:rowOff>
    </xdr:to>
    <xdr:sp macro="" textlink="">
      <xdr:nvSpPr>
        <xdr:cNvPr id="350" name="楕円 349">
          <a:extLst>
            <a:ext uri="{FF2B5EF4-FFF2-40B4-BE49-F238E27FC236}">
              <a16:creationId xmlns:a16="http://schemas.microsoft.com/office/drawing/2014/main" id="{1DC317F0-6CF3-4605-8A7C-788AEA60C1C8}"/>
            </a:ext>
          </a:extLst>
        </xdr:cNvPr>
        <xdr:cNvSpPr/>
      </xdr:nvSpPr>
      <xdr:spPr>
        <a:xfrm>
          <a:off x="162687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73042</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E364AB3F-ED26-48D6-8EB4-2560941EC809}"/>
            </a:ext>
          </a:extLst>
        </xdr:cNvPr>
        <xdr:cNvSpPr txBox="1"/>
      </xdr:nvSpPr>
      <xdr:spPr>
        <a:xfrm>
          <a:off x="16357600"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xdr:rowOff>
    </xdr:from>
    <xdr:to>
      <xdr:col>81</xdr:col>
      <xdr:colOff>101600</xdr:colOff>
      <xdr:row>59</xdr:row>
      <xdr:rowOff>115570</xdr:rowOff>
    </xdr:to>
    <xdr:sp macro="" textlink="">
      <xdr:nvSpPr>
        <xdr:cNvPr id="352" name="楕円 351">
          <a:extLst>
            <a:ext uri="{FF2B5EF4-FFF2-40B4-BE49-F238E27FC236}">
              <a16:creationId xmlns:a16="http://schemas.microsoft.com/office/drawing/2014/main" id="{B7D526FE-2760-42D9-B61D-FD037BC215FE}"/>
            </a:ext>
          </a:extLst>
        </xdr:cNvPr>
        <xdr:cNvSpPr/>
      </xdr:nvSpPr>
      <xdr:spPr>
        <a:xfrm>
          <a:off x="15430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64770</xdr:rowOff>
    </xdr:from>
    <xdr:to>
      <xdr:col>85</xdr:col>
      <xdr:colOff>127000</xdr:colOff>
      <xdr:row>59</xdr:row>
      <xdr:rowOff>100965</xdr:rowOff>
    </xdr:to>
    <xdr:cxnSp macro="">
      <xdr:nvCxnSpPr>
        <xdr:cNvPr id="353" name="直線コネクタ 352">
          <a:extLst>
            <a:ext uri="{FF2B5EF4-FFF2-40B4-BE49-F238E27FC236}">
              <a16:creationId xmlns:a16="http://schemas.microsoft.com/office/drawing/2014/main" id="{3CDA56F0-9BCE-43F6-A138-A926B0B224F7}"/>
            </a:ext>
          </a:extLst>
        </xdr:cNvPr>
        <xdr:cNvCxnSpPr/>
      </xdr:nvCxnSpPr>
      <xdr:spPr>
        <a:xfrm>
          <a:off x="15481300" y="101803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151130</xdr:rowOff>
    </xdr:from>
    <xdr:to>
      <xdr:col>76</xdr:col>
      <xdr:colOff>165100</xdr:colOff>
      <xdr:row>59</xdr:row>
      <xdr:rowOff>81280</xdr:rowOff>
    </xdr:to>
    <xdr:sp macro="" textlink="">
      <xdr:nvSpPr>
        <xdr:cNvPr id="354" name="楕円 353">
          <a:extLst>
            <a:ext uri="{FF2B5EF4-FFF2-40B4-BE49-F238E27FC236}">
              <a16:creationId xmlns:a16="http://schemas.microsoft.com/office/drawing/2014/main" id="{6EDDAF41-D484-47F1-B5E2-D91A25746699}"/>
            </a:ext>
          </a:extLst>
        </xdr:cNvPr>
        <xdr:cNvSpPr/>
      </xdr:nvSpPr>
      <xdr:spPr>
        <a:xfrm>
          <a:off x="14541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30480</xdr:rowOff>
    </xdr:from>
    <xdr:to>
      <xdr:col>81</xdr:col>
      <xdr:colOff>50800</xdr:colOff>
      <xdr:row>59</xdr:row>
      <xdr:rowOff>64770</xdr:rowOff>
    </xdr:to>
    <xdr:cxnSp macro="">
      <xdr:nvCxnSpPr>
        <xdr:cNvPr id="355" name="直線コネクタ 354">
          <a:extLst>
            <a:ext uri="{FF2B5EF4-FFF2-40B4-BE49-F238E27FC236}">
              <a16:creationId xmlns:a16="http://schemas.microsoft.com/office/drawing/2014/main" id="{9220DBC0-0340-4F47-86F1-09A44EAE8F54}"/>
            </a:ext>
          </a:extLst>
        </xdr:cNvPr>
        <xdr:cNvCxnSpPr/>
      </xdr:nvCxnSpPr>
      <xdr:spPr>
        <a:xfrm>
          <a:off x="14592300" y="10146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120650</xdr:rowOff>
    </xdr:from>
    <xdr:to>
      <xdr:col>72</xdr:col>
      <xdr:colOff>38100</xdr:colOff>
      <xdr:row>59</xdr:row>
      <xdr:rowOff>50800</xdr:rowOff>
    </xdr:to>
    <xdr:sp macro="" textlink="">
      <xdr:nvSpPr>
        <xdr:cNvPr id="356" name="楕円 355">
          <a:extLst>
            <a:ext uri="{FF2B5EF4-FFF2-40B4-BE49-F238E27FC236}">
              <a16:creationId xmlns:a16="http://schemas.microsoft.com/office/drawing/2014/main" id="{6496059D-9F20-4D5C-A160-6506629053BC}"/>
            </a:ext>
          </a:extLst>
        </xdr:cNvPr>
        <xdr:cNvSpPr/>
      </xdr:nvSpPr>
      <xdr:spPr>
        <a:xfrm>
          <a:off x="13652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0</xdr:rowOff>
    </xdr:from>
    <xdr:to>
      <xdr:col>76</xdr:col>
      <xdr:colOff>114300</xdr:colOff>
      <xdr:row>59</xdr:row>
      <xdr:rowOff>30480</xdr:rowOff>
    </xdr:to>
    <xdr:cxnSp macro="">
      <xdr:nvCxnSpPr>
        <xdr:cNvPr id="357" name="直線コネクタ 356">
          <a:extLst>
            <a:ext uri="{FF2B5EF4-FFF2-40B4-BE49-F238E27FC236}">
              <a16:creationId xmlns:a16="http://schemas.microsoft.com/office/drawing/2014/main" id="{6BCF5EEA-FD51-4CC6-9621-862A9838FA5D}"/>
            </a:ext>
          </a:extLst>
        </xdr:cNvPr>
        <xdr:cNvCxnSpPr/>
      </xdr:nvCxnSpPr>
      <xdr:spPr>
        <a:xfrm>
          <a:off x="13703300" y="101155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78740</xdr:rowOff>
    </xdr:from>
    <xdr:to>
      <xdr:col>67</xdr:col>
      <xdr:colOff>101600</xdr:colOff>
      <xdr:row>59</xdr:row>
      <xdr:rowOff>8890</xdr:rowOff>
    </xdr:to>
    <xdr:sp macro="" textlink="">
      <xdr:nvSpPr>
        <xdr:cNvPr id="358" name="楕円 357">
          <a:extLst>
            <a:ext uri="{FF2B5EF4-FFF2-40B4-BE49-F238E27FC236}">
              <a16:creationId xmlns:a16="http://schemas.microsoft.com/office/drawing/2014/main" id="{EBD3579B-1C3E-4464-853A-8C00B8A9664A}"/>
            </a:ext>
          </a:extLst>
        </xdr:cNvPr>
        <xdr:cNvSpPr/>
      </xdr:nvSpPr>
      <xdr:spPr>
        <a:xfrm>
          <a:off x="12763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129540</xdr:rowOff>
    </xdr:from>
    <xdr:to>
      <xdr:col>71</xdr:col>
      <xdr:colOff>177800</xdr:colOff>
      <xdr:row>59</xdr:row>
      <xdr:rowOff>0</xdr:rowOff>
    </xdr:to>
    <xdr:cxnSp macro="">
      <xdr:nvCxnSpPr>
        <xdr:cNvPr id="359" name="直線コネクタ 358">
          <a:extLst>
            <a:ext uri="{FF2B5EF4-FFF2-40B4-BE49-F238E27FC236}">
              <a16:creationId xmlns:a16="http://schemas.microsoft.com/office/drawing/2014/main" id="{CB32FD71-2A77-40B9-90F8-D6976AF2F6FA}"/>
            </a:ext>
          </a:extLst>
        </xdr:cNvPr>
        <xdr:cNvCxnSpPr/>
      </xdr:nvCxnSpPr>
      <xdr:spPr>
        <a:xfrm>
          <a:off x="12814300" y="100736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A0121C9A-6817-4641-BF73-3238D1DD075C}"/>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B5FF2446-F3E7-4971-BBD1-CF7401D9C588}"/>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40FB07C6-920B-43C5-8F97-E7622E932031}"/>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B97CE66E-4F87-4A97-9EB0-0AE6F25D0EEC}"/>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132097</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6D84ADD6-817C-49E2-B463-176D7F9337E4}"/>
            </a:ext>
          </a:extLst>
        </xdr:cNvPr>
        <xdr:cNvSpPr txBox="1"/>
      </xdr:nvSpPr>
      <xdr:spPr>
        <a:xfrm>
          <a:off x="152660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97807</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9693B131-57A7-46D9-B505-8CB56838ABC6}"/>
            </a:ext>
          </a:extLst>
        </xdr:cNvPr>
        <xdr:cNvSpPr txBox="1"/>
      </xdr:nvSpPr>
      <xdr:spPr>
        <a:xfrm>
          <a:off x="14389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67327</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F61D4879-0C1D-46FA-94EE-0C778AB4A8D7}"/>
            </a:ext>
          </a:extLst>
        </xdr:cNvPr>
        <xdr:cNvSpPr txBox="1"/>
      </xdr:nvSpPr>
      <xdr:spPr>
        <a:xfrm>
          <a:off x="13500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25417</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C4CB8A89-2BAD-4563-BAC4-F36CC689AC6C}"/>
            </a:ext>
          </a:extLst>
        </xdr:cNvPr>
        <xdr:cNvSpPr txBox="1"/>
      </xdr:nvSpPr>
      <xdr:spPr>
        <a:xfrm>
          <a:off x="126117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6F692690-2D5D-4C1D-A32B-A265D0759C0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3CB89BF3-E1B0-41D3-B419-396BF0FE74A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06383114-23BC-4919-B769-CE9CB10380B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F41684BD-5D3B-4BB7-A28B-D05F719E43E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94887B83-74A9-4652-8FD7-E0AB14151CA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D78CA823-7812-4941-83BF-EB94B8538F4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3763496E-0CA7-4C18-8209-9D4157851A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20E6908B-04C7-44F1-ACF6-B7A5029866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1190089C-7065-456D-B6CC-E9055F363AA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4E85806A-E482-4A1A-9F60-1DBDEDFDA06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8" name="直線コネクタ 377">
          <a:extLst>
            <a:ext uri="{FF2B5EF4-FFF2-40B4-BE49-F238E27FC236}">
              <a16:creationId xmlns:a16="http://schemas.microsoft.com/office/drawing/2014/main" id="{7F08A1FB-C7A5-413E-9AAA-6F1290E4B47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9" name="テキスト ボックス 378">
          <a:extLst>
            <a:ext uri="{FF2B5EF4-FFF2-40B4-BE49-F238E27FC236}">
              <a16:creationId xmlns:a16="http://schemas.microsoft.com/office/drawing/2014/main" id="{F4C41B8E-A610-4100-AB6A-6A0FB9F687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0" name="直線コネクタ 379">
          <a:extLst>
            <a:ext uri="{FF2B5EF4-FFF2-40B4-BE49-F238E27FC236}">
              <a16:creationId xmlns:a16="http://schemas.microsoft.com/office/drawing/2014/main" id="{AE639A90-491D-49AC-8F41-773FB3A7511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1" name="テキスト ボックス 380">
          <a:extLst>
            <a:ext uri="{FF2B5EF4-FFF2-40B4-BE49-F238E27FC236}">
              <a16:creationId xmlns:a16="http://schemas.microsoft.com/office/drawing/2014/main" id="{8578D451-277D-4BE2-8868-4A705AE039F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2" name="直線コネクタ 381">
          <a:extLst>
            <a:ext uri="{FF2B5EF4-FFF2-40B4-BE49-F238E27FC236}">
              <a16:creationId xmlns:a16="http://schemas.microsoft.com/office/drawing/2014/main" id="{3B3192F3-BBDE-4774-BC0D-0798B0A081F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3" name="テキスト ボックス 382">
          <a:extLst>
            <a:ext uri="{FF2B5EF4-FFF2-40B4-BE49-F238E27FC236}">
              <a16:creationId xmlns:a16="http://schemas.microsoft.com/office/drawing/2014/main" id="{CD605F49-8D88-41D0-8CC3-B0BA024914C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4" name="直線コネクタ 383">
          <a:extLst>
            <a:ext uri="{FF2B5EF4-FFF2-40B4-BE49-F238E27FC236}">
              <a16:creationId xmlns:a16="http://schemas.microsoft.com/office/drawing/2014/main" id="{ADFC6964-D19D-4867-9EFC-AD4251C53C1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5" name="テキスト ボックス 384">
          <a:extLst>
            <a:ext uri="{FF2B5EF4-FFF2-40B4-BE49-F238E27FC236}">
              <a16:creationId xmlns:a16="http://schemas.microsoft.com/office/drawing/2014/main" id="{84C3CD6E-1D5C-4CDC-BAEC-17A21511951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7539B133-8AD0-4302-9160-6E7953F3F63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386D2E59-69E8-40EC-B1CE-F24B0493E3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98EBD901-FCBF-4602-8773-20DFA770A67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389" name="直線コネクタ 388">
          <a:extLst>
            <a:ext uri="{FF2B5EF4-FFF2-40B4-BE49-F238E27FC236}">
              <a16:creationId xmlns:a16="http://schemas.microsoft.com/office/drawing/2014/main" id="{9C3B7008-8281-4B99-8417-7D7FDAB69F05}"/>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F958B27F-25B4-45B6-8A12-E1D2E6E0E0D8}"/>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391" name="直線コネクタ 390">
          <a:extLst>
            <a:ext uri="{FF2B5EF4-FFF2-40B4-BE49-F238E27FC236}">
              <a16:creationId xmlns:a16="http://schemas.microsoft.com/office/drawing/2014/main" id="{DD1C3CD6-58F6-4CC8-B2AE-784A0B2980D9}"/>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9CB4EDF2-15A0-4875-8C67-CD7266DB8ECB}"/>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393" name="直線コネクタ 392">
          <a:extLst>
            <a:ext uri="{FF2B5EF4-FFF2-40B4-BE49-F238E27FC236}">
              <a16:creationId xmlns:a16="http://schemas.microsoft.com/office/drawing/2014/main" id="{23A08C92-E828-44F3-B86E-6144529B6846}"/>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E093727B-6CBE-46A6-A390-E554371AE346}"/>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395" name="フローチャート: 判断 394">
          <a:extLst>
            <a:ext uri="{FF2B5EF4-FFF2-40B4-BE49-F238E27FC236}">
              <a16:creationId xmlns:a16="http://schemas.microsoft.com/office/drawing/2014/main" id="{FB4C48C0-773D-44A8-8C7C-51A06A0DEC23}"/>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396" name="フローチャート: 判断 395">
          <a:extLst>
            <a:ext uri="{FF2B5EF4-FFF2-40B4-BE49-F238E27FC236}">
              <a16:creationId xmlns:a16="http://schemas.microsoft.com/office/drawing/2014/main" id="{E4EE6A28-948D-409D-97E0-CB2EDE1848DA}"/>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397" name="フローチャート: 判断 396">
          <a:extLst>
            <a:ext uri="{FF2B5EF4-FFF2-40B4-BE49-F238E27FC236}">
              <a16:creationId xmlns:a16="http://schemas.microsoft.com/office/drawing/2014/main" id="{BA4BC0AE-781B-4D9C-857D-2F94D50854C8}"/>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398" name="フローチャート: 判断 397">
          <a:extLst>
            <a:ext uri="{FF2B5EF4-FFF2-40B4-BE49-F238E27FC236}">
              <a16:creationId xmlns:a16="http://schemas.microsoft.com/office/drawing/2014/main" id="{CDE6EB74-5E9B-4B27-BBFC-87DDB26A1E71}"/>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399" name="フローチャート: 判断 398">
          <a:extLst>
            <a:ext uri="{FF2B5EF4-FFF2-40B4-BE49-F238E27FC236}">
              <a16:creationId xmlns:a16="http://schemas.microsoft.com/office/drawing/2014/main" id="{B9A1DF01-0A8F-4477-BD85-C8D010CD4693}"/>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34961D8A-3196-4B21-92C6-5B2AB36C4EF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6A1CACF-7C7C-4785-A389-359E421456A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47A7069D-2B58-48B4-994C-854D5DC567D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75E58873-02FF-4E56-80C5-EAA25BA793F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0A0EB171-B02F-496F-B4D7-0E1029299E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79502</xdr:rowOff>
    </xdr:from>
    <xdr:to>
      <xdr:col>116</xdr:col>
      <xdr:colOff>114300</xdr:colOff>
      <xdr:row>62</xdr:row>
      <xdr:rowOff>9652</xdr:rowOff>
    </xdr:to>
    <xdr:sp macro="" textlink="">
      <xdr:nvSpPr>
        <xdr:cNvPr id="405" name="楕円 404">
          <a:extLst>
            <a:ext uri="{FF2B5EF4-FFF2-40B4-BE49-F238E27FC236}">
              <a16:creationId xmlns:a16="http://schemas.microsoft.com/office/drawing/2014/main" id="{8A3E5599-9D01-443E-A994-DD59DAC20DFF}"/>
            </a:ext>
          </a:extLst>
        </xdr:cNvPr>
        <xdr:cNvSpPr/>
      </xdr:nvSpPr>
      <xdr:spPr>
        <a:xfrm>
          <a:off x="221107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57929</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D31DBC1E-3C69-45B1-BC14-1547BB02E974}"/>
            </a:ext>
          </a:extLst>
        </xdr:cNvPr>
        <xdr:cNvSpPr txBox="1"/>
      </xdr:nvSpPr>
      <xdr:spPr>
        <a:xfrm>
          <a:off x="22199600" y="1051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90932</xdr:rowOff>
    </xdr:from>
    <xdr:to>
      <xdr:col>112</xdr:col>
      <xdr:colOff>38100</xdr:colOff>
      <xdr:row>62</xdr:row>
      <xdr:rowOff>21082</xdr:rowOff>
    </xdr:to>
    <xdr:sp macro="" textlink="">
      <xdr:nvSpPr>
        <xdr:cNvPr id="407" name="楕円 406">
          <a:extLst>
            <a:ext uri="{FF2B5EF4-FFF2-40B4-BE49-F238E27FC236}">
              <a16:creationId xmlns:a16="http://schemas.microsoft.com/office/drawing/2014/main" id="{93730637-8DC8-47D6-8ABB-344951C14FBD}"/>
            </a:ext>
          </a:extLst>
        </xdr:cNvPr>
        <xdr:cNvSpPr/>
      </xdr:nvSpPr>
      <xdr:spPr>
        <a:xfrm>
          <a:off x="21272500" y="1054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130302</xdr:rowOff>
    </xdr:from>
    <xdr:to>
      <xdr:col>116</xdr:col>
      <xdr:colOff>63500</xdr:colOff>
      <xdr:row>61</xdr:row>
      <xdr:rowOff>141732</xdr:rowOff>
    </xdr:to>
    <xdr:cxnSp macro="">
      <xdr:nvCxnSpPr>
        <xdr:cNvPr id="408" name="直線コネクタ 407">
          <a:extLst>
            <a:ext uri="{FF2B5EF4-FFF2-40B4-BE49-F238E27FC236}">
              <a16:creationId xmlns:a16="http://schemas.microsoft.com/office/drawing/2014/main" id="{20FB68B3-16F4-4F3C-A756-112B981507FC}"/>
            </a:ext>
          </a:extLst>
        </xdr:cNvPr>
        <xdr:cNvCxnSpPr/>
      </xdr:nvCxnSpPr>
      <xdr:spPr>
        <a:xfrm flipV="1">
          <a:off x="21323300" y="1058875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104648</xdr:rowOff>
    </xdr:from>
    <xdr:to>
      <xdr:col>107</xdr:col>
      <xdr:colOff>101600</xdr:colOff>
      <xdr:row>62</xdr:row>
      <xdr:rowOff>34798</xdr:rowOff>
    </xdr:to>
    <xdr:sp macro="" textlink="">
      <xdr:nvSpPr>
        <xdr:cNvPr id="409" name="楕円 408">
          <a:extLst>
            <a:ext uri="{FF2B5EF4-FFF2-40B4-BE49-F238E27FC236}">
              <a16:creationId xmlns:a16="http://schemas.microsoft.com/office/drawing/2014/main" id="{82A4F5DE-1C74-4C33-BD40-711BC0F7A784}"/>
            </a:ext>
          </a:extLst>
        </xdr:cNvPr>
        <xdr:cNvSpPr/>
      </xdr:nvSpPr>
      <xdr:spPr>
        <a:xfrm>
          <a:off x="20383500" y="105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141732</xdr:rowOff>
    </xdr:from>
    <xdr:to>
      <xdr:col>111</xdr:col>
      <xdr:colOff>177800</xdr:colOff>
      <xdr:row>61</xdr:row>
      <xdr:rowOff>155448</xdr:rowOff>
    </xdr:to>
    <xdr:cxnSp macro="">
      <xdr:nvCxnSpPr>
        <xdr:cNvPr id="410" name="直線コネクタ 409">
          <a:extLst>
            <a:ext uri="{FF2B5EF4-FFF2-40B4-BE49-F238E27FC236}">
              <a16:creationId xmlns:a16="http://schemas.microsoft.com/office/drawing/2014/main" id="{D12A2F58-EA53-49DD-A0DF-BFFB7B7DCD49}"/>
            </a:ext>
          </a:extLst>
        </xdr:cNvPr>
        <xdr:cNvCxnSpPr/>
      </xdr:nvCxnSpPr>
      <xdr:spPr>
        <a:xfrm flipV="1">
          <a:off x="20434300" y="1060018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113792</xdr:rowOff>
    </xdr:from>
    <xdr:to>
      <xdr:col>102</xdr:col>
      <xdr:colOff>165100</xdr:colOff>
      <xdr:row>62</xdr:row>
      <xdr:rowOff>43942</xdr:rowOff>
    </xdr:to>
    <xdr:sp macro="" textlink="">
      <xdr:nvSpPr>
        <xdr:cNvPr id="411" name="楕円 410">
          <a:extLst>
            <a:ext uri="{FF2B5EF4-FFF2-40B4-BE49-F238E27FC236}">
              <a16:creationId xmlns:a16="http://schemas.microsoft.com/office/drawing/2014/main" id="{9BC639F1-2A8A-4C93-9809-0164A9F8931D}"/>
            </a:ext>
          </a:extLst>
        </xdr:cNvPr>
        <xdr:cNvSpPr/>
      </xdr:nvSpPr>
      <xdr:spPr>
        <a:xfrm>
          <a:off x="194945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155448</xdr:rowOff>
    </xdr:from>
    <xdr:to>
      <xdr:col>107</xdr:col>
      <xdr:colOff>50800</xdr:colOff>
      <xdr:row>61</xdr:row>
      <xdr:rowOff>164592</xdr:rowOff>
    </xdr:to>
    <xdr:cxnSp macro="">
      <xdr:nvCxnSpPr>
        <xdr:cNvPr id="412" name="直線コネクタ 411">
          <a:extLst>
            <a:ext uri="{FF2B5EF4-FFF2-40B4-BE49-F238E27FC236}">
              <a16:creationId xmlns:a16="http://schemas.microsoft.com/office/drawing/2014/main" id="{FD0964A4-3369-4DF2-92B7-8A954EC0C994}"/>
            </a:ext>
          </a:extLst>
        </xdr:cNvPr>
        <xdr:cNvCxnSpPr/>
      </xdr:nvCxnSpPr>
      <xdr:spPr>
        <a:xfrm flipV="1">
          <a:off x="19545300" y="1061389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120650</xdr:rowOff>
    </xdr:from>
    <xdr:to>
      <xdr:col>98</xdr:col>
      <xdr:colOff>38100</xdr:colOff>
      <xdr:row>62</xdr:row>
      <xdr:rowOff>50800</xdr:rowOff>
    </xdr:to>
    <xdr:sp macro="" textlink="">
      <xdr:nvSpPr>
        <xdr:cNvPr id="413" name="楕円 412">
          <a:extLst>
            <a:ext uri="{FF2B5EF4-FFF2-40B4-BE49-F238E27FC236}">
              <a16:creationId xmlns:a16="http://schemas.microsoft.com/office/drawing/2014/main" id="{702F8A39-2FB7-416B-B07A-A0330AFEAB75}"/>
            </a:ext>
          </a:extLst>
        </xdr:cNvPr>
        <xdr:cNvSpPr/>
      </xdr:nvSpPr>
      <xdr:spPr>
        <a:xfrm>
          <a:off x="18605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164592</xdr:rowOff>
    </xdr:from>
    <xdr:to>
      <xdr:col>102</xdr:col>
      <xdr:colOff>114300</xdr:colOff>
      <xdr:row>62</xdr:row>
      <xdr:rowOff>0</xdr:rowOff>
    </xdr:to>
    <xdr:cxnSp macro="">
      <xdr:nvCxnSpPr>
        <xdr:cNvPr id="414" name="直線コネクタ 413">
          <a:extLst>
            <a:ext uri="{FF2B5EF4-FFF2-40B4-BE49-F238E27FC236}">
              <a16:creationId xmlns:a16="http://schemas.microsoft.com/office/drawing/2014/main" id="{7FB39E8F-D9C0-47D3-B4FB-0F6CE89D7FFD}"/>
            </a:ext>
          </a:extLst>
        </xdr:cNvPr>
        <xdr:cNvCxnSpPr/>
      </xdr:nvCxnSpPr>
      <xdr:spPr>
        <a:xfrm flipV="1">
          <a:off x="18656300" y="106230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415" name="n_1aveValue【保健センター・保健所】&#10;一人当たり面積">
          <a:extLst>
            <a:ext uri="{FF2B5EF4-FFF2-40B4-BE49-F238E27FC236}">
              <a16:creationId xmlns:a16="http://schemas.microsoft.com/office/drawing/2014/main" id="{6CD93C4A-8F80-42F7-9828-F283EA38D1EF}"/>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416" name="n_2aveValue【保健センター・保健所】&#10;一人当たり面積">
          <a:extLst>
            <a:ext uri="{FF2B5EF4-FFF2-40B4-BE49-F238E27FC236}">
              <a16:creationId xmlns:a16="http://schemas.microsoft.com/office/drawing/2014/main" id="{6BE0D955-4E7D-45B5-9A21-A0761CB6EA51}"/>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417" name="n_3aveValue【保健センター・保健所】&#10;一人当たり面積">
          <a:extLst>
            <a:ext uri="{FF2B5EF4-FFF2-40B4-BE49-F238E27FC236}">
              <a16:creationId xmlns:a16="http://schemas.microsoft.com/office/drawing/2014/main" id="{D6E8EFFF-6D81-4104-A512-68BE680F4A91}"/>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418" name="n_4aveValue【保健センター・保健所】&#10;一人当たり面積">
          <a:extLst>
            <a:ext uri="{FF2B5EF4-FFF2-40B4-BE49-F238E27FC236}">
              <a16:creationId xmlns:a16="http://schemas.microsoft.com/office/drawing/2014/main" id="{FD1CF2F9-357C-4F52-BC39-37BC8595C4B9}"/>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12209</xdr:rowOff>
    </xdr:from>
    <xdr:ext cx="469744" cy="259045"/>
    <xdr:sp macro="" textlink="">
      <xdr:nvSpPr>
        <xdr:cNvPr id="419" name="n_1mainValue【保健センター・保健所】&#10;一人当たり面積">
          <a:extLst>
            <a:ext uri="{FF2B5EF4-FFF2-40B4-BE49-F238E27FC236}">
              <a16:creationId xmlns:a16="http://schemas.microsoft.com/office/drawing/2014/main" id="{5847713E-570B-41C3-B958-8553641FFDBD}"/>
            </a:ext>
          </a:extLst>
        </xdr:cNvPr>
        <xdr:cNvSpPr txBox="1"/>
      </xdr:nvSpPr>
      <xdr:spPr>
        <a:xfrm>
          <a:off x="21075727"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25925</xdr:rowOff>
    </xdr:from>
    <xdr:ext cx="469744" cy="259045"/>
    <xdr:sp macro="" textlink="">
      <xdr:nvSpPr>
        <xdr:cNvPr id="420" name="n_2mainValue【保健センター・保健所】&#10;一人当たり面積">
          <a:extLst>
            <a:ext uri="{FF2B5EF4-FFF2-40B4-BE49-F238E27FC236}">
              <a16:creationId xmlns:a16="http://schemas.microsoft.com/office/drawing/2014/main" id="{CEB0E192-B7B9-469B-8EBC-A76FD2896AB6}"/>
            </a:ext>
          </a:extLst>
        </xdr:cNvPr>
        <xdr:cNvSpPr txBox="1"/>
      </xdr:nvSpPr>
      <xdr:spPr>
        <a:xfrm>
          <a:off x="2019942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35069</xdr:rowOff>
    </xdr:from>
    <xdr:ext cx="469744" cy="259045"/>
    <xdr:sp macro="" textlink="">
      <xdr:nvSpPr>
        <xdr:cNvPr id="421" name="n_3mainValue【保健センター・保健所】&#10;一人当たり面積">
          <a:extLst>
            <a:ext uri="{FF2B5EF4-FFF2-40B4-BE49-F238E27FC236}">
              <a16:creationId xmlns:a16="http://schemas.microsoft.com/office/drawing/2014/main" id="{C89822FE-086F-48B2-860E-D79F45E464A6}"/>
            </a:ext>
          </a:extLst>
        </xdr:cNvPr>
        <xdr:cNvSpPr txBox="1"/>
      </xdr:nvSpPr>
      <xdr:spPr>
        <a:xfrm>
          <a:off x="1931042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41927</xdr:rowOff>
    </xdr:from>
    <xdr:ext cx="469744" cy="259045"/>
    <xdr:sp macro="" textlink="">
      <xdr:nvSpPr>
        <xdr:cNvPr id="422" name="n_4mainValue【保健センター・保健所】&#10;一人当たり面積">
          <a:extLst>
            <a:ext uri="{FF2B5EF4-FFF2-40B4-BE49-F238E27FC236}">
              <a16:creationId xmlns:a16="http://schemas.microsoft.com/office/drawing/2014/main" id="{71272ED5-A1E9-4F1B-A0A5-5062F0DAADB4}"/>
            </a:ext>
          </a:extLst>
        </xdr:cNvPr>
        <xdr:cNvSpPr txBox="1"/>
      </xdr:nvSpPr>
      <xdr:spPr>
        <a:xfrm>
          <a:off x="18421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05DDAFD5-CC27-46A9-BF4E-67BD79C2EB3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1F356638-034D-49A9-A509-11D95BF8A6F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7970C14C-E165-4418-BAC7-BF76C753E15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82EB3615-EEDC-49D5-A444-9A67825653D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CB1096C2-DF66-4C24-8893-40D2B2EB29A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469E4245-A2D6-46F8-AFED-E9A22B6043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FC4CA389-7087-4D3B-948B-397F3A244E1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8B6409EE-A565-41B2-B7BE-A7A1D55EF52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1" name="正方形/長方形 430">
          <a:extLst>
            <a:ext uri="{FF2B5EF4-FFF2-40B4-BE49-F238E27FC236}">
              <a16:creationId xmlns:a16="http://schemas.microsoft.com/office/drawing/2014/main" id="{7FC2A4E6-E9DD-4C95-B5D6-CB211E8115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2" name="正方形/長方形 431">
          <a:extLst>
            <a:ext uri="{FF2B5EF4-FFF2-40B4-BE49-F238E27FC236}">
              <a16:creationId xmlns:a16="http://schemas.microsoft.com/office/drawing/2014/main" id="{886E4420-FE4D-4F62-87AF-4BE3C8002BA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3" name="正方形/長方形 432">
          <a:extLst>
            <a:ext uri="{FF2B5EF4-FFF2-40B4-BE49-F238E27FC236}">
              <a16:creationId xmlns:a16="http://schemas.microsoft.com/office/drawing/2014/main" id="{39F13143-284A-42E6-A40E-BF7A823DCB6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4" name="正方形/長方形 433">
          <a:extLst>
            <a:ext uri="{FF2B5EF4-FFF2-40B4-BE49-F238E27FC236}">
              <a16:creationId xmlns:a16="http://schemas.microsoft.com/office/drawing/2014/main" id="{7FDD49D3-38F8-4D34-8778-5C61EA5306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5" name="正方形/長方形 434">
          <a:extLst>
            <a:ext uri="{FF2B5EF4-FFF2-40B4-BE49-F238E27FC236}">
              <a16:creationId xmlns:a16="http://schemas.microsoft.com/office/drawing/2014/main" id="{D56890CF-1B90-4580-B4F2-F5C59B93A7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6" name="正方形/長方形 435">
          <a:extLst>
            <a:ext uri="{FF2B5EF4-FFF2-40B4-BE49-F238E27FC236}">
              <a16:creationId xmlns:a16="http://schemas.microsoft.com/office/drawing/2014/main" id="{C6D1A5E5-53F9-493E-8602-22C3B8C03C7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7" name="正方形/長方形 436">
          <a:extLst>
            <a:ext uri="{FF2B5EF4-FFF2-40B4-BE49-F238E27FC236}">
              <a16:creationId xmlns:a16="http://schemas.microsoft.com/office/drawing/2014/main" id="{2FF94EF5-FE9A-4742-80DB-D1EBC19CF95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8" name="正方形/長方形 437">
          <a:extLst>
            <a:ext uri="{FF2B5EF4-FFF2-40B4-BE49-F238E27FC236}">
              <a16:creationId xmlns:a16="http://schemas.microsoft.com/office/drawing/2014/main" id="{52B7F6BE-44D2-4318-899C-805D95BDAAE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9" name="正方形/長方形 438">
          <a:extLst>
            <a:ext uri="{FF2B5EF4-FFF2-40B4-BE49-F238E27FC236}">
              <a16:creationId xmlns:a16="http://schemas.microsoft.com/office/drawing/2014/main" id="{CBD88834-8211-4550-AEA5-EFA4144056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0" name="正方形/長方形 439">
          <a:extLst>
            <a:ext uri="{FF2B5EF4-FFF2-40B4-BE49-F238E27FC236}">
              <a16:creationId xmlns:a16="http://schemas.microsoft.com/office/drawing/2014/main" id="{7942DDA6-DBC1-41B5-B8DC-D4F3F80D69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1" name="正方形/長方形 440">
          <a:extLst>
            <a:ext uri="{FF2B5EF4-FFF2-40B4-BE49-F238E27FC236}">
              <a16:creationId xmlns:a16="http://schemas.microsoft.com/office/drawing/2014/main" id="{B2ECA13C-BFC1-4BB6-803F-2F73EE72977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2" name="正方形/長方形 441">
          <a:extLst>
            <a:ext uri="{FF2B5EF4-FFF2-40B4-BE49-F238E27FC236}">
              <a16:creationId xmlns:a16="http://schemas.microsoft.com/office/drawing/2014/main" id="{949CEE6D-2713-4AE0-B348-4AE2B3C1F16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3" name="正方形/長方形 442">
          <a:extLst>
            <a:ext uri="{FF2B5EF4-FFF2-40B4-BE49-F238E27FC236}">
              <a16:creationId xmlns:a16="http://schemas.microsoft.com/office/drawing/2014/main" id="{13E36075-3B08-46E3-A99A-9EF6DC09BBB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4" name="正方形/長方形 443">
          <a:extLst>
            <a:ext uri="{FF2B5EF4-FFF2-40B4-BE49-F238E27FC236}">
              <a16:creationId xmlns:a16="http://schemas.microsoft.com/office/drawing/2014/main" id="{E3E141CC-E4F6-41C7-ADA2-B7C9C54FC6B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5" name="正方形/長方形 444">
          <a:extLst>
            <a:ext uri="{FF2B5EF4-FFF2-40B4-BE49-F238E27FC236}">
              <a16:creationId xmlns:a16="http://schemas.microsoft.com/office/drawing/2014/main" id="{C57C79CC-15F2-42E5-8C1E-47C53E9D1CE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6" name="正方形/長方形 445">
          <a:extLst>
            <a:ext uri="{FF2B5EF4-FFF2-40B4-BE49-F238E27FC236}">
              <a16:creationId xmlns:a16="http://schemas.microsoft.com/office/drawing/2014/main" id="{14BCCD58-E208-4CDF-8B23-87488A8496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7" name="テキスト ボックス 446">
          <a:extLst>
            <a:ext uri="{FF2B5EF4-FFF2-40B4-BE49-F238E27FC236}">
              <a16:creationId xmlns:a16="http://schemas.microsoft.com/office/drawing/2014/main" id="{16D8AC0F-0813-4AA2-B743-4BB6EB64D76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8" name="直線コネクタ 447">
          <a:extLst>
            <a:ext uri="{FF2B5EF4-FFF2-40B4-BE49-F238E27FC236}">
              <a16:creationId xmlns:a16="http://schemas.microsoft.com/office/drawing/2014/main" id="{D817D04F-5117-4C48-808C-C17BB3E768F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9" name="テキスト ボックス 448">
          <a:extLst>
            <a:ext uri="{FF2B5EF4-FFF2-40B4-BE49-F238E27FC236}">
              <a16:creationId xmlns:a16="http://schemas.microsoft.com/office/drawing/2014/main" id="{C349E8C9-FDAC-47DC-BB29-64C018BF98A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0" name="直線コネクタ 449">
          <a:extLst>
            <a:ext uri="{FF2B5EF4-FFF2-40B4-BE49-F238E27FC236}">
              <a16:creationId xmlns:a16="http://schemas.microsoft.com/office/drawing/2014/main" id="{50166402-7072-41B4-93F1-F557E2B30BC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1" name="テキスト ボックス 450">
          <a:extLst>
            <a:ext uri="{FF2B5EF4-FFF2-40B4-BE49-F238E27FC236}">
              <a16:creationId xmlns:a16="http://schemas.microsoft.com/office/drawing/2014/main" id="{B2501B17-F421-421E-B2BC-C47CD52CCEA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2" name="直線コネクタ 451">
          <a:extLst>
            <a:ext uri="{FF2B5EF4-FFF2-40B4-BE49-F238E27FC236}">
              <a16:creationId xmlns:a16="http://schemas.microsoft.com/office/drawing/2014/main" id="{3A662FDF-3AD5-4F8F-93B1-86369D00E7A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3" name="テキスト ボックス 452">
          <a:extLst>
            <a:ext uri="{FF2B5EF4-FFF2-40B4-BE49-F238E27FC236}">
              <a16:creationId xmlns:a16="http://schemas.microsoft.com/office/drawing/2014/main" id="{E58240AD-2BFC-44AC-A49C-BBFDB83E284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4" name="直線コネクタ 453">
          <a:extLst>
            <a:ext uri="{FF2B5EF4-FFF2-40B4-BE49-F238E27FC236}">
              <a16:creationId xmlns:a16="http://schemas.microsoft.com/office/drawing/2014/main" id="{409DDE6E-E629-470B-A82E-65A69384155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5" name="テキスト ボックス 454">
          <a:extLst>
            <a:ext uri="{FF2B5EF4-FFF2-40B4-BE49-F238E27FC236}">
              <a16:creationId xmlns:a16="http://schemas.microsoft.com/office/drawing/2014/main" id="{08AFCCA4-4ED5-4E27-8831-C4439878A32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6" name="直線コネクタ 455">
          <a:extLst>
            <a:ext uri="{FF2B5EF4-FFF2-40B4-BE49-F238E27FC236}">
              <a16:creationId xmlns:a16="http://schemas.microsoft.com/office/drawing/2014/main" id="{6E669C7E-684E-4E63-8160-09CE72C4B4B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57" name="テキスト ボックス 456">
          <a:extLst>
            <a:ext uri="{FF2B5EF4-FFF2-40B4-BE49-F238E27FC236}">
              <a16:creationId xmlns:a16="http://schemas.microsoft.com/office/drawing/2014/main" id="{0D9BD81C-B1D7-4A84-A0B6-AF230B88341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58" name="直線コネクタ 457">
          <a:extLst>
            <a:ext uri="{FF2B5EF4-FFF2-40B4-BE49-F238E27FC236}">
              <a16:creationId xmlns:a16="http://schemas.microsoft.com/office/drawing/2014/main" id="{2E0346E5-590D-4C2B-AA17-F3710466A3F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59" name="テキスト ボックス 458">
          <a:extLst>
            <a:ext uri="{FF2B5EF4-FFF2-40B4-BE49-F238E27FC236}">
              <a16:creationId xmlns:a16="http://schemas.microsoft.com/office/drawing/2014/main" id="{F3389DB0-9BC9-4491-AD4C-97D42E9C83F7}"/>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0" name="直線コネクタ 459">
          <a:extLst>
            <a:ext uri="{FF2B5EF4-FFF2-40B4-BE49-F238E27FC236}">
              <a16:creationId xmlns:a16="http://schemas.microsoft.com/office/drawing/2014/main" id="{58BAFC8B-4B66-4350-AEAC-0654907D4D3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1" name="【庁舎】&#10;有形固定資産減価償却率グラフ枠">
          <a:extLst>
            <a:ext uri="{FF2B5EF4-FFF2-40B4-BE49-F238E27FC236}">
              <a16:creationId xmlns:a16="http://schemas.microsoft.com/office/drawing/2014/main" id="{9CDCF531-80C6-4A52-AD3B-15B2440A09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2" name="直線コネクタ 461">
          <a:extLst>
            <a:ext uri="{FF2B5EF4-FFF2-40B4-BE49-F238E27FC236}">
              <a16:creationId xmlns:a16="http://schemas.microsoft.com/office/drawing/2014/main" id="{D0D1EC2E-6C8A-4B5E-B5DA-B7594D0972F3}"/>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3" name="【庁舎】&#10;有形固定資産減価償却率最小値テキスト">
          <a:extLst>
            <a:ext uri="{FF2B5EF4-FFF2-40B4-BE49-F238E27FC236}">
              <a16:creationId xmlns:a16="http://schemas.microsoft.com/office/drawing/2014/main" id="{EF27E634-7A99-4489-B831-6BB6561D2825}"/>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4" name="直線コネクタ 463">
          <a:extLst>
            <a:ext uri="{FF2B5EF4-FFF2-40B4-BE49-F238E27FC236}">
              <a16:creationId xmlns:a16="http://schemas.microsoft.com/office/drawing/2014/main" id="{DEBD3259-8CEA-43AF-9108-AF5E01E51261}"/>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65" name="【庁舎】&#10;有形固定資産減価償却率最大値テキスト">
          <a:extLst>
            <a:ext uri="{FF2B5EF4-FFF2-40B4-BE49-F238E27FC236}">
              <a16:creationId xmlns:a16="http://schemas.microsoft.com/office/drawing/2014/main" id="{D3C54781-FB3A-45AB-BF4A-66D9972EA8AB}"/>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66" name="直線コネクタ 465">
          <a:extLst>
            <a:ext uri="{FF2B5EF4-FFF2-40B4-BE49-F238E27FC236}">
              <a16:creationId xmlns:a16="http://schemas.microsoft.com/office/drawing/2014/main" id="{2C6A867D-859E-4306-B33C-4DA6DAA7466D}"/>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467" name="【庁舎】&#10;有形固定資産減価償却率平均値テキスト">
          <a:extLst>
            <a:ext uri="{FF2B5EF4-FFF2-40B4-BE49-F238E27FC236}">
              <a16:creationId xmlns:a16="http://schemas.microsoft.com/office/drawing/2014/main" id="{C441CA0D-8B65-40EA-93F0-5BE665CEAD2D}"/>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468" name="フローチャート: 判断 467">
          <a:extLst>
            <a:ext uri="{FF2B5EF4-FFF2-40B4-BE49-F238E27FC236}">
              <a16:creationId xmlns:a16="http://schemas.microsoft.com/office/drawing/2014/main" id="{415FA277-0788-46C0-B832-4D3F8ACE704C}"/>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469" name="フローチャート: 判断 468">
          <a:extLst>
            <a:ext uri="{FF2B5EF4-FFF2-40B4-BE49-F238E27FC236}">
              <a16:creationId xmlns:a16="http://schemas.microsoft.com/office/drawing/2014/main" id="{C91E71F9-7600-469E-B31A-C5CD9B82B370}"/>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470" name="フローチャート: 判断 469">
          <a:extLst>
            <a:ext uri="{FF2B5EF4-FFF2-40B4-BE49-F238E27FC236}">
              <a16:creationId xmlns:a16="http://schemas.microsoft.com/office/drawing/2014/main" id="{0FD31B8C-0707-4344-BC5E-D753A78E5930}"/>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471" name="フローチャート: 判断 470">
          <a:extLst>
            <a:ext uri="{FF2B5EF4-FFF2-40B4-BE49-F238E27FC236}">
              <a16:creationId xmlns:a16="http://schemas.microsoft.com/office/drawing/2014/main" id="{8A101827-F578-4558-B59D-02E6C1D304D1}"/>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472" name="フローチャート: 判断 471">
          <a:extLst>
            <a:ext uri="{FF2B5EF4-FFF2-40B4-BE49-F238E27FC236}">
              <a16:creationId xmlns:a16="http://schemas.microsoft.com/office/drawing/2014/main" id="{94F0BB02-7064-4B34-8D01-E0A67098CFB8}"/>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CE00A0C-7354-4801-9FDD-78556B7BA36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61909CF-A8C4-4159-81A2-B5BFFC6AD2F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EAFDD79-5396-4649-B7AB-CAEDF0AD36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B091C439-CDEE-4872-9E1C-26AD117CE82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5BADADEA-6FDA-4486-9009-5B6C59A28ED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102870</xdr:rowOff>
    </xdr:from>
    <xdr:to>
      <xdr:col>85</xdr:col>
      <xdr:colOff>177800</xdr:colOff>
      <xdr:row>107</xdr:row>
      <xdr:rowOff>33020</xdr:rowOff>
    </xdr:to>
    <xdr:sp macro="" textlink="">
      <xdr:nvSpPr>
        <xdr:cNvPr id="478" name="楕円 477">
          <a:extLst>
            <a:ext uri="{FF2B5EF4-FFF2-40B4-BE49-F238E27FC236}">
              <a16:creationId xmlns:a16="http://schemas.microsoft.com/office/drawing/2014/main" id="{CACBCFDB-75B8-4697-A24A-1A9FEB30C7AC}"/>
            </a:ext>
          </a:extLst>
        </xdr:cNvPr>
        <xdr:cNvSpPr/>
      </xdr:nvSpPr>
      <xdr:spPr>
        <a:xfrm>
          <a:off x="16268700" y="182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17797</xdr:rowOff>
    </xdr:from>
    <xdr:ext cx="405111" cy="259045"/>
    <xdr:sp macro="" textlink="">
      <xdr:nvSpPr>
        <xdr:cNvPr id="479" name="【庁舎】&#10;有形固定資産減価償却率該当値テキスト">
          <a:extLst>
            <a:ext uri="{FF2B5EF4-FFF2-40B4-BE49-F238E27FC236}">
              <a16:creationId xmlns:a16="http://schemas.microsoft.com/office/drawing/2014/main" id="{67179B19-2C43-4DEF-87EC-7E468F22390C}"/>
            </a:ext>
          </a:extLst>
        </xdr:cNvPr>
        <xdr:cNvSpPr txBox="1"/>
      </xdr:nvSpPr>
      <xdr:spPr>
        <a:xfrm>
          <a:off x="16357600" y="1819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93980</xdr:rowOff>
    </xdr:from>
    <xdr:to>
      <xdr:col>81</xdr:col>
      <xdr:colOff>101600</xdr:colOff>
      <xdr:row>107</xdr:row>
      <xdr:rowOff>24130</xdr:rowOff>
    </xdr:to>
    <xdr:sp macro="" textlink="">
      <xdr:nvSpPr>
        <xdr:cNvPr id="480" name="楕円 479">
          <a:extLst>
            <a:ext uri="{FF2B5EF4-FFF2-40B4-BE49-F238E27FC236}">
              <a16:creationId xmlns:a16="http://schemas.microsoft.com/office/drawing/2014/main" id="{3BE9169E-9913-45DD-B82C-0E9F0CC1A234}"/>
            </a:ext>
          </a:extLst>
        </xdr:cNvPr>
        <xdr:cNvSpPr/>
      </xdr:nvSpPr>
      <xdr:spPr>
        <a:xfrm>
          <a:off x="15430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144780</xdr:rowOff>
    </xdr:from>
    <xdr:to>
      <xdr:col>85</xdr:col>
      <xdr:colOff>127000</xdr:colOff>
      <xdr:row>106</xdr:row>
      <xdr:rowOff>153670</xdr:rowOff>
    </xdr:to>
    <xdr:cxnSp macro="">
      <xdr:nvCxnSpPr>
        <xdr:cNvPr id="481" name="直線コネクタ 480">
          <a:extLst>
            <a:ext uri="{FF2B5EF4-FFF2-40B4-BE49-F238E27FC236}">
              <a16:creationId xmlns:a16="http://schemas.microsoft.com/office/drawing/2014/main" id="{1F155FAA-78C0-4B21-BC32-6FE0228BEF39}"/>
            </a:ext>
          </a:extLst>
        </xdr:cNvPr>
        <xdr:cNvCxnSpPr/>
      </xdr:nvCxnSpPr>
      <xdr:spPr>
        <a:xfrm>
          <a:off x="15481300" y="1831848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97789</xdr:rowOff>
    </xdr:from>
    <xdr:to>
      <xdr:col>76</xdr:col>
      <xdr:colOff>165100</xdr:colOff>
      <xdr:row>107</xdr:row>
      <xdr:rowOff>27939</xdr:rowOff>
    </xdr:to>
    <xdr:sp macro="" textlink="">
      <xdr:nvSpPr>
        <xdr:cNvPr id="482" name="楕円 481">
          <a:extLst>
            <a:ext uri="{FF2B5EF4-FFF2-40B4-BE49-F238E27FC236}">
              <a16:creationId xmlns:a16="http://schemas.microsoft.com/office/drawing/2014/main" id="{9DBCD9D5-7C97-4C5D-ACBC-32826FDBBEBA}"/>
            </a:ext>
          </a:extLst>
        </xdr:cNvPr>
        <xdr:cNvSpPr/>
      </xdr:nvSpPr>
      <xdr:spPr>
        <a:xfrm>
          <a:off x="14541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144780</xdr:rowOff>
    </xdr:from>
    <xdr:to>
      <xdr:col>81</xdr:col>
      <xdr:colOff>50800</xdr:colOff>
      <xdr:row>106</xdr:row>
      <xdr:rowOff>148589</xdr:rowOff>
    </xdr:to>
    <xdr:cxnSp macro="">
      <xdr:nvCxnSpPr>
        <xdr:cNvPr id="483" name="直線コネクタ 482">
          <a:extLst>
            <a:ext uri="{FF2B5EF4-FFF2-40B4-BE49-F238E27FC236}">
              <a16:creationId xmlns:a16="http://schemas.microsoft.com/office/drawing/2014/main" id="{8477312E-4AAB-4CB2-A67A-98F205DE2128}"/>
            </a:ext>
          </a:extLst>
        </xdr:cNvPr>
        <xdr:cNvCxnSpPr/>
      </xdr:nvCxnSpPr>
      <xdr:spPr>
        <a:xfrm flipV="1">
          <a:off x="14592300" y="183184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19050</xdr:rowOff>
    </xdr:from>
    <xdr:to>
      <xdr:col>72</xdr:col>
      <xdr:colOff>38100</xdr:colOff>
      <xdr:row>107</xdr:row>
      <xdr:rowOff>120650</xdr:rowOff>
    </xdr:to>
    <xdr:sp macro="" textlink="">
      <xdr:nvSpPr>
        <xdr:cNvPr id="484" name="楕円 483">
          <a:extLst>
            <a:ext uri="{FF2B5EF4-FFF2-40B4-BE49-F238E27FC236}">
              <a16:creationId xmlns:a16="http://schemas.microsoft.com/office/drawing/2014/main" id="{8B4326F4-19D9-45A9-8CB1-6DB7EB1152A3}"/>
            </a:ext>
          </a:extLst>
        </xdr:cNvPr>
        <xdr:cNvSpPr/>
      </xdr:nvSpPr>
      <xdr:spPr>
        <a:xfrm>
          <a:off x="13652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148589</xdr:rowOff>
    </xdr:from>
    <xdr:to>
      <xdr:col>76</xdr:col>
      <xdr:colOff>114300</xdr:colOff>
      <xdr:row>107</xdr:row>
      <xdr:rowOff>69850</xdr:rowOff>
    </xdr:to>
    <xdr:cxnSp macro="">
      <xdr:nvCxnSpPr>
        <xdr:cNvPr id="485" name="直線コネクタ 484">
          <a:extLst>
            <a:ext uri="{FF2B5EF4-FFF2-40B4-BE49-F238E27FC236}">
              <a16:creationId xmlns:a16="http://schemas.microsoft.com/office/drawing/2014/main" id="{5001531C-EE03-4693-9C1C-3B3E262C5A2C}"/>
            </a:ext>
          </a:extLst>
        </xdr:cNvPr>
        <xdr:cNvCxnSpPr/>
      </xdr:nvCxnSpPr>
      <xdr:spPr>
        <a:xfrm flipV="1">
          <a:off x="13703300" y="18322289"/>
          <a:ext cx="889000" cy="9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19050</xdr:rowOff>
    </xdr:from>
    <xdr:to>
      <xdr:col>67</xdr:col>
      <xdr:colOff>101600</xdr:colOff>
      <xdr:row>107</xdr:row>
      <xdr:rowOff>120650</xdr:rowOff>
    </xdr:to>
    <xdr:sp macro="" textlink="">
      <xdr:nvSpPr>
        <xdr:cNvPr id="486" name="楕円 485">
          <a:extLst>
            <a:ext uri="{FF2B5EF4-FFF2-40B4-BE49-F238E27FC236}">
              <a16:creationId xmlns:a16="http://schemas.microsoft.com/office/drawing/2014/main" id="{E098165C-2D4E-4AB5-ACE1-0E71BBF08368}"/>
            </a:ext>
          </a:extLst>
        </xdr:cNvPr>
        <xdr:cNvSpPr/>
      </xdr:nvSpPr>
      <xdr:spPr>
        <a:xfrm>
          <a:off x="12763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69850</xdr:rowOff>
    </xdr:from>
    <xdr:to>
      <xdr:col>71</xdr:col>
      <xdr:colOff>177800</xdr:colOff>
      <xdr:row>107</xdr:row>
      <xdr:rowOff>69850</xdr:rowOff>
    </xdr:to>
    <xdr:cxnSp macro="">
      <xdr:nvCxnSpPr>
        <xdr:cNvPr id="487" name="直線コネクタ 486">
          <a:extLst>
            <a:ext uri="{FF2B5EF4-FFF2-40B4-BE49-F238E27FC236}">
              <a16:creationId xmlns:a16="http://schemas.microsoft.com/office/drawing/2014/main" id="{A2A2AC95-FBAC-4AA7-AEEA-EF6D939D8CF5}"/>
            </a:ext>
          </a:extLst>
        </xdr:cNvPr>
        <xdr:cNvCxnSpPr/>
      </xdr:nvCxnSpPr>
      <xdr:spPr>
        <a:xfrm>
          <a:off x="12814300" y="1841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488" name="n_1aveValue【庁舎】&#10;有形固定資産減価償却率">
          <a:extLst>
            <a:ext uri="{FF2B5EF4-FFF2-40B4-BE49-F238E27FC236}">
              <a16:creationId xmlns:a16="http://schemas.microsoft.com/office/drawing/2014/main" id="{9BD188A1-EAC7-49DD-88A9-93D4DBB95C35}"/>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489" name="n_2aveValue【庁舎】&#10;有形固定資産減価償却率">
          <a:extLst>
            <a:ext uri="{FF2B5EF4-FFF2-40B4-BE49-F238E27FC236}">
              <a16:creationId xmlns:a16="http://schemas.microsoft.com/office/drawing/2014/main" id="{F98A75EB-B4A1-48D6-AC5F-E3C38CF8BFC4}"/>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490" name="n_3aveValue【庁舎】&#10;有形固定資産減価償却率">
          <a:extLst>
            <a:ext uri="{FF2B5EF4-FFF2-40B4-BE49-F238E27FC236}">
              <a16:creationId xmlns:a16="http://schemas.microsoft.com/office/drawing/2014/main" id="{8C1BC0AD-661E-4464-9328-D71B59582612}"/>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491" name="n_4aveValue【庁舎】&#10;有形固定資産減価償却率">
          <a:extLst>
            <a:ext uri="{FF2B5EF4-FFF2-40B4-BE49-F238E27FC236}">
              <a16:creationId xmlns:a16="http://schemas.microsoft.com/office/drawing/2014/main" id="{96C1A1A4-442E-4715-B631-FA5EC5775AE6}"/>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15257</xdr:rowOff>
    </xdr:from>
    <xdr:ext cx="405111" cy="259045"/>
    <xdr:sp macro="" textlink="">
      <xdr:nvSpPr>
        <xdr:cNvPr id="492" name="n_1mainValue【庁舎】&#10;有形固定資産減価償却率">
          <a:extLst>
            <a:ext uri="{FF2B5EF4-FFF2-40B4-BE49-F238E27FC236}">
              <a16:creationId xmlns:a16="http://schemas.microsoft.com/office/drawing/2014/main" id="{744D0422-6BBC-4D86-8352-8879DAB633E9}"/>
            </a:ext>
          </a:extLst>
        </xdr:cNvPr>
        <xdr:cNvSpPr txBox="1"/>
      </xdr:nvSpPr>
      <xdr:spPr>
        <a:xfrm>
          <a:off x="152660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19066</xdr:rowOff>
    </xdr:from>
    <xdr:ext cx="405111" cy="259045"/>
    <xdr:sp macro="" textlink="">
      <xdr:nvSpPr>
        <xdr:cNvPr id="493" name="n_2mainValue【庁舎】&#10;有形固定資産減価償却率">
          <a:extLst>
            <a:ext uri="{FF2B5EF4-FFF2-40B4-BE49-F238E27FC236}">
              <a16:creationId xmlns:a16="http://schemas.microsoft.com/office/drawing/2014/main" id="{78C3B221-1FBD-4C7D-B8AA-D340DD51BA96}"/>
            </a:ext>
          </a:extLst>
        </xdr:cNvPr>
        <xdr:cNvSpPr txBox="1"/>
      </xdr:nvSpPr>
      <xdr:spPr>
        <a:xfrm>
          <a:off x="14389744" y="1836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107</xdr:row>
      <xdr:rowOff>111777</xdr:rowOff>
    </xdr:from>
    <xdr:ext cx="469744" cy="259045"/>
    <xdr:sp macro="" textlink="">
      <xdr:nvSpPr>
        <xdr:cNvPr id="494" name="n_3mainValue【庁舎】&#10;有形固定資産減価償却率">
          <a:extLst>
            <a:ext uri="{FF2B5EF4-FFF2-40B4-BE49-F238E27FC236}">
              <a16:creationId xmlns:a16="http://schemas.microsoft.com/office/drawing/2014/main" id="{FDE7EDCA-4416-4A61-8285-7A82E2D6F722}"/>
            </a:ext>
          </a:extLst>
        </xdr:cNvPr>
        <xdr:cNvSpPr txBox="1"/>
      </xdr:nvSpPr>
      <xdr:spPr>
        <a:xfrm>
          <a:off x="13468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107</xdr:row>
      <xdr:rowOff>111777</xdr:rowOff>
    </xdr:from>
    <xdr:ext cx="469744" cy="259045"/>
    <xdr:sp macro="" textlink="">
      <xdr:nvSpPr>
        <xdr:cNvPr id="495" name="n_4mainValue【庁舎】&#10;有形固定資産減価償却率">
          <a:extLst>
            <a:ext uri="{FF2B5EF4-FFF2-40B4-BE49-F238E27FC236}">
              <a16:creationId xmlns:a16="http://schemas.microsoft.com/office/drawing/2014/main" id="{5587A727-F3FB-451D-86F7-9A6A5017B981}"/>
            </a:ext>
          </a:extLst>
        </xdr:cNvPr>
        <xdr:cNvSpPr txBox="1"/>
      </xdr:nvSpPr>
      <xdr:spPr>
        <a:xfrm>
          <a:off x="12579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6" name="正方形/長方形 495">
          <a:extLst>
            <a:ext uri="{FF2B5EF4-FFF2-40B4-BE49-F238E27FC236}">
              <a16:creationId xmlns:a16="http://schemas.microsoft.com/office/drawing/2014/main" id="{3A930F8D-D886-4B24-B101-98FEFAA9E9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7" name="正方形/長方形 496">
          <a:extLst>
            <a:ext uri="{FF2B5EF4-FFF2-40B4-BE49-F238E27FC236}">
              <a16:creationId xmlns:a16="http://schemas.microsoft.com/office/drawing/2014/main" id="{D80C2DF1-B380-42A2-B692-EA83F989CEA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8" name="正方形/長方形 497">
          <a:extLst>
            <a:ext uri="{FF2B5EF4-FFF2-40B4-BE49-F238E27FC236}">
              <a16:creationId xmlns:a16="http://schemas.microsoft.com/office/drawing/2014/main" id="{D8613D0D-1B9E-4FCB-A5AF-9E24FE542E2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9" name="正方形/長方形 498">
          <a:extLst>
            <a:ext uri="{FF2B5EF4-FFF2-40B4-BE49-F238E27FC236}">
              <a16:creationId xmlns:a16="http://schemas.microsoft.com/office/drawing/2014/main" id="{0F7D9D1E-DB36-448D-8DC7-1777F45D19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0" name="正方形/長方形 499">
          <a:extLst>
            <a:ext uri="{FF2B5EF4-FFF2-40B4-BE49-F238E27FC236}">
              <a16:creationId xmlns:a16="http://schemas.microsoft.com/office/drawing/2014/main" id="{FE2AD55F-FC98-45A5-B950-2FAE3A4773D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1" name="正方形/長方形 500">
          <a:extLst>
            <a:ext uri="{FF2B5EF4-FFF2-40B4-BE49-F238E27FC236}">
              <a16:creationId xmlns:a16="http://schemas.microsoft.com/office/drawing/2014/main" id="{78443CF9-BC7F-4414-A33A-0D9E007C904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2" name="正方形/長方形 501">
          <a:extLst>
            <a:ext uri="{FF2B5EF4-FFF2-40B4-BE49-F238E27FC236}">
              <a16:creationId xmlns:a16="http://schemas.microsoft.com/office/drawing/2014/main" id="{D6BBA24C-602D-466C-8EB6-81B6A19A15C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3" name="正方形/長方形 502">
          <a:extLst>
            <a:ext uri="{FF2B5EF4-FFF2-40B4-BE49-F238E27FC236}">
              <a16:creationId xmlns:a16="http://schemas.microsoft.com/office/drawing/2014/main" id="{5068828A-F3CE-43C7-8615-92C85229D4A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4" name="テキスト ボックス 503">
          <a:extLst>
            <a:ext uri="{FF2B5EF4-FFF2-40B4-BE49-F238E27FC236}">
              <a16:creationId xmlns:a16="http://schemas.microsoft.com/office/drawing/2014/main" id="{A43DEB4B-C828-4369-95E7-F8FF32A400A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5" name="直線コネクタ 504">
          <a:extLst>
            <a:ext uri="{FF2B5EF4-FFF2-40B4-BE49-F238E27FC236}">
              <a16:creationId xmlns:a16="http://schemas.microsoft.com/office/drawing/2014/main" id="{27ADD390-32BA-4E7B-A22B-E3971DA9F29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06" name="直線コネクタ 505">
          <a:extLst>
            <a:ext uri="{FF2B5EF4-FFF2-40B4-BE49-F238E27FC236}">
              <a16:creationId xmlns:a16="http://schemas.microsoft.com/office/drawing/2014/main" id="{515C09F1-F974-4872-AC9F-964C8FC7951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07" name="テキスト ボックス 506">
          <a:extLst>
            <a:ext uri="{FF2B5EF4-FFF2-40B4-BE49-F238E27FC236}">
              <a16:creationId xmlns:a16="http://schemas.microsoft.com/office/drawing/2014/main" id="{756615B5-99ED-4CA6-B86C-9CEC784F532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08" name="直線コネクタ 507">
          <a:extLst>
            <a:ext uri="{FF2B5EF4-FFF2-40B4-BE49-F238E27FC236}">
              <a16:creationId xmlns:a16="http://schemas.microsoft.com/office/drawing/2014/main" id="{31467DA2-7E2D-42ED-BB6C-93D58997F28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9" name="テキスト ボックス 508">
          <a:extLst>
            <a:ext uri="{FF2B5EF4-FFF2-40B4-BE49-F238E27FC236}">
              <a16:creationId xmlns:a16="http://schemas.microsoft.com/office/drawing/2014/main" id="{DEC36529-5BF9-4EFE-A649-7E2C2BA06AD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0" name="直線コネクタ 509">
          <a:extLst>
            <a:ext uri="{FF2B5EF4-FFF2-40B4-BE49-F238E27FC236}">
              <a16:creationId xmlns:a16="http://schemas.microsoft.com/office/drawing/2014/main" id="{B4405BE1-8E51-4DB5-AA5E-F5B5169D34F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1" name="テキスト ボックス 510">
          <a:extLst>
            <a:ext uri="{FF2B5EF4-FFF2-40B4-BE49-F238E27FC236}">
              <a16:creationId xmlns:a16="http://schemas.microsoft.com/office/drawing/2014/main" id="{98ADEE36-675D-44C4-B1AF-F92B45E349C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2" name="直線コネクタ 511">
          <a:extLst>
            <a:ext uri="{FF2B5EF4-FFF2-40B4-BE49-F238E27FC236}">
              <a16:creationId xmlns:a16="http://schemas.microsoft.com/office/drawing/2014/main" id="{173F1C87-BC2B-4253-8322-5CFA468CFCA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3" name="テキスト ボックス 512">
          <a:extLst>
            <a:ext uri="{FF2B5EF4-FFF2-40B4-BE49-F238E27FC236}">
              <a16:creationId xmlns:a16="http://schemas.microsoft.com/office/drawing/2014/main" id="{16CBA326-73CA-4022-94AD-DF661C947D8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4" name="直線コネクタ 513">
          <a:extLst>
            <a:ext uri="{FF2B5EF4-FFF2-40B4-BE49-F238E27FC236}">
              <a16:creationId xmlns:a16="http://schemas.microsoft.com/office/drawing/2014/main" id="{0B0CC35F-BB7B-4E9A-BAA6-C49AAFB8CFB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5" name="テキスト ボックス 514">
          <a:extLst>
            <a:ext uri="{FF2B5EF4-FFF2-40B4-BE49-F238E27FC236}">
              <a16:creationId xmlns:a16="http://schemas.microsoft.com/office/drawing/2014/main" id="{95379FD7-3A09-4139-9D5F-73FE49171D6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6" name="直線コネクタ 515">
          <a:extLst>
            <a:ext uri="{FF2B5EF4-FFF2-40B4-BE49-F238E27FC236}">
              <a16:creationId xmlns:a16="http://schemas.microsoft.com/office/drawing/2014/main" id="{4F908862-A859-47CC-8203-332A61720FE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7" name="テキスト ボックス 516">
          <a:extLst>
            <a:ext uri="{FF2B5EF4-FFF2-40B4-BE49-F238E27FC236}">
              <a16:creationId xmlns:a16="http://schemas.microsoft.com/office/drawing/2014/main" id="{910DAA60-1670-4D50-BD39-BA51B66A075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8" name="【庁舎】&#10;一人当たり面積グラフ枠">
          <a:extLst>
            <a:ext uri="{FF2B5EF4-FFF2-40B4-BE49-F238E27FC236}">
              <a16:creationId xmlns:a16="http://schemas.microsoft.com/office/drawing/2014/main" id="{E5804272-6459-4203-9194-89268B8F7F9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519" name="直線コネクタ 518">
          <a:extLst>
            <a:ext uri="{FF2B5EF4-FFF2-40B4-BE49-F238E27FC236}">
              <a16:creationId xmlns:a16="http://schemas.microsoft.com/office/drawing/2014/main" id="{CC0F8DF9-AB29-4CC6-82E8-B847F19D70A3}"/>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520" name="【庁舎】&#10;一人当たり面積最小値テキスト">
          <a:extLst>
            <a:ext uri="{FF2B5EF4-FFF2-40B4-BE49-F238E27FC236}">
              <a16:creationId xmlns:a16="http://schemas.microsoft.com/office/drawing/2014/main" id="{C6EED45C-FE2F-496F-9499-DB9EB2590487}"/>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521" name="直線コネクタ 520">
          <a:extLst>
            <a:ext uri="{FF2B5EF4-FFF2-40B4-BE49-F238E27FC236}">
              <a16:creationId xmlns:a16="http://schemas.microsoft.com/office/drawing/2014/main" id="{75B0D314-D7AE-4F20-9AD2-C030FE82EBC3}"/>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522" name="【庁舎】&#10;一人当たり面積最大値テキスト">
          <a:extLst>
            <a:ext uri="{FF2B5EF4-FFF2-40B4-BE49-F238E27FC236}">
              <a16:creationId xmlns:a16="http://schemas.microsoft.com/office/drawing/2014/main" id="{4E7F6AF0-AD54-4690-934F-9C178AE64620}"/>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523" name="直線コネクタ 522">
          <a:extLst>
            <a:ext uri="{FF2B5EF4-FFF2-40B4-BE49-F238E27FC236}">
              <a16:creationId xmlns:a16="http://schemas.microsoft.com/office/drawing/2014/main" id="{BEF7C30D-359E-449F-8844-2EF38A6EC967}"/>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524" name="【庁舎】&#10;一人当たり面積平均値テキスト">
          <a:extLst>
            <a:ext uri="{FF2B5EF4-FFF2-40B4-BE49-F238E27FC236}">
              <a16:creationId xmlns:a16="http://schemas.microsoft.com/office/drawing/2014/main" id="{0AD9E529-097B-45F2-8123-5CDD862A7248}"/>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525" name="フローチャート: 判断 524">
          <a:extLst>
            <a:ext uri="{FF2B5EF4-FFF2-40B4-BE49-F238E27FC236}">
              <a16:creationId xmlns:a16="http://schemas.microsoft.com/office/drawing/2014/main" id="{380A7681-7274-48A1-A471-BE4DED4F4A77}"/>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526" name="フローチャート: 判断 525">
          <a:extLst>
            <a:ext uri="{FF2B5EF4-FFF2-40B4-BE49-F238E27FC236}">
              <a16:creationId xmlns:a16="http://schemas.microsoft.com/office/drawing/2014/main" id="{04875244-B2F6-4F5D-98BC-28FAEDA9ABBE}"/>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527" name="フローチャート: 判断 526">
          <a:extLst>
            <a:ext uri="{FF2B5EF4-FFF2-40B4-BE49-F238E27FC236}">
              <a16:creationId xmlns:a16="http://schemas.microsoft.com/office/drawing/2014/main" id="{A1EE7D24-ED7B-4312-8AB7-66928D0524AE}"/>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528" name="フローチャート: 判断 527">
          <a:extLst>
            <a:ext uri="{FF2B5EF4-FFF2-40B4-BE49-F238E27FC236}">
              <a16:creationId xmlns:a16="http://schemas.microsoft.com/office/drawing/2014/main" id="{19C13F2A-2CEB-47FD-8694-EEFEC737935F}"/>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529" name="フローチャート: 判断 528">
          <a:extLst>
            <a:ext uri="{FF2B5EF4-FFF2-40B4-BE49-F238E27FC236}">
              <a16:creationId xmlns:a16="http://schemas.microsoft.com/office/drawing/2014/main" id="{A5F19FB6-DF5C-4E15-9E92-3C79A9DF826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D18A7058-49AA-4A87-9BFF-BBC03369B9D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1DB4613E-4EBB-423B-BD21-863BD69952F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6E009119-E85A-4B20-9B76-B437D651F0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9842854F-3C66-4966-AA6F-26FFC5BB4D9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004D680E-5019-42C7-A90B-DA74EE38CD5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154939</xdr:rowOff>
    </xdr:from>
    <xdr:to>
      <xdr:col>116</xdr:col>
      <xdr:colOff>114300</xdr:colOff>
      <xdr:row>107</xdr:row>
      <xdr:rowOff>85089</xdr:rowOff>
    </xdr:to>
    <xdr:sp macro="" textlink="">
      <xdr:nvSpPr>
        <xdr:cNvPr id="535" name="楕円 534">
          <a:extLst>
            <a:ext uri="{FF2B5EF4-FFF2-40B4-BE49-F238E27FC236}">
              <a16:creationId xmlns:a16="http://schemas.microsoft.com/office/drawing/2014/main" id="{A48EB9C4-FC9A-46E5-B7EC-34CE7AD13370}"/>
            </a:ext>
          </a:extLst>
        </xdr:cNvPr>
        <xdr:cNvSpPr/>
      </xdr:nvSpPr>
      <xdr:spPr>
        <a:xfrm>
          <a:off x="22110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133366</xdr:rowOff>
    </xdr:from>
    <xdr:ext cx="469744" cy="259045"/>
    <xdr:sp macro="" textlink="">
      <xdr:nvSpPr>
        <xdr:cNvPr id="536" name="【庁舎】&#10;一人当たり面積該当値テキスト">
          <a:extLst>
            <a:ext uri="{FF2B5EF4-FFF2-40B4-BE49-F238E27FC236}">
              <a16:creationId xmlns:a16="http://schemas.microsoft.com/office/drawing/2014/main" id="{0C193DBF-2B80-46EC-87E6-519A980E23FF}"/>
            </a:ext>
          </a:extLst>
        </xdr:cNvPr>
        <xdr:cNvSpPr txBox="1"/>
      </xdr:nvSpPr>
      <xdr:spPr>
        <a:xfrm>
          <a:off x="22199600"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163703</xdr:rowOff>
    </xdr:from>
    <xdr:to>
      <xdr:col>112</xdr:col>
      <xdr:colOff>38100</xdr:colOff>
      <xdr:row>107</xdr:row>
      <xdr:rowOff>93853</xdr:rowOff>
    </xdr:to>
    <xdr:sp macro="" textlink="">
      <xdr:nvSpPr>
        <xdr:cNvPr id="537" name="楕円 536">
          <a:extLst>
            <a:ext uri="{FF2B5EF4-FFF2-40B4-BE49-F238E27FC236}">
              <a16:creationId xmlns:a16="http://schemas.microsoft.com/office/drawing/2014/main" id="{5EEA18A9-D464-43D7-9633-6799B6D2B829}"/>
            </a:ext>
          </a:extLst>
        </xdr:cNvPr>
        <xdr:cNvSpPr/>
      </xdr:nvSpPr>
      <xdr:spPr>
        <a:xfrm>
          <a:off x="21272500" y="1833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34289</xdr:rowOff>
    </xdr:from>
    <xdr:to>
      <xdr:col>116</xdr:col>
      <xdr:colOff>63500</xdr:colOff>
      <xdr:row>107</xdr:row>
      <xdr:rowOff>43053</xdr:rowOff>
    </xdr:to>
    <xdr:cxnSp macro="">
      <xdr:nvCxnSpPr>
        <xdr:cNvPr id="538" name="直線コネクタ 537">
          <a:extLst>
            <a:ext uri="{FF2B5EF4-FFF2-40B4-BE49-F238E27FC236}">
              <a16:creationId xmlns:a16="http://schemas.microsoft.com/office/drawing/2014/main" id="{F70D39EB-A9D4-402B-98F4-A29C3637A5C9}"/>
            </a:ext>
          </a:extLst>
        </xdr:cNvPr>
        <xdr:cNvCxnSpPr/>
      </xdr:nvCxnSpPr>
      <xdr:spPr>
        <a:xfrm flipV="1">
          <a:off x="21323300" y="18379439"/>
          <a:ext cx="8382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2539</xdr:rowOff>
    </xdr:from>
    <xdr:to>
      <xdr:col>107</xdr:col>
      <xdr:colOff>101600</xdr:colOff>
      <xdr:row>107</xdr:row>
      <xdr:rowOff>104139</xdr:rowOff>
    </xdr:to>
    <xdr:sp macro="" textlink="">
      <xdr:nvSpPr>
        <xdr:cNvPr id="539" name="楕円 538">
          <a:extLst>
            <a:ext uri="{FF2B5EF4-FFF2-40B4-BE49-F238E27FC236}">
              <a16:creationId xmlns:a16="http://schemas.microsoft.com/office/drawing/2014/main" id="{C488DB67-0DA0-42FB-B206-15D618C999C0}"/>
            </a:ext>
          </a:extLst>
        </xdr:cNvPr>
        <xdr:cNvSpPr/>
      </xdr:nvSpPr>
      <xdr:spPr>
        <a:xfrm>
          <a:off x="20383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43053</xdr:rowOff>
    </xdr:from>
    <xdr:to>
      <xdr:col>111</xdr:col>
      <xdr:colOff>177800</xdr:colOff>
      <xdr:row>107</xdr:row>
      <xdr:rowOff>53339</xdr:rowOff>
    </xdr:to>
    <xdr:cxnSp macro="">
      <xdr:nvCxnSpPr>
        <xdr:cNvPr id="540" name="直線コネクタ 539">
          <a:extLst>
            <a:ext uri="{FF2B5EF4-FFF2-40B4-BE49-F238E27FC236}">
              <a16:creationId xmlns:a16="http://schemas.microsoft.com/office/drawing/2014/main" id="{E26AB2AF-3649-4384-89E3-5F2293F1EAA5}"/>
            </a:ext>
          </a:extLst>
        </xdr:cNvPr>
        <xdr:cNvCxnSpPr/>
      </xdr:nvCxnSpPr>
      <xdr:spPr>
        <a:xfrm flipV="1">
          <a:off x="20434300" y="18388203"/>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xdr:rowOff>
    </xdr:from>
    <xdr:to>
      <xdr:col>102</xdr:col>
      <xdr:colOff>165100</xdr:colOff>
      <xdr:row>107</xdr:row>
      <xdr:rowOff>110998</xdr:rowOff>
    </xdr:to>
    <xdr:sp macro="" textlink="">
      <xdr:nvSpPr>
        <xdr:cNvPr id="541" name="楕円 540">
          <a:extLst>
            <a:ext uri="{FF2B5EF4-FFF2-40B4-BE49-F238E27FC236}">
              <a16:creationId xmlns:a16="http://schemas.microsoft.com/office/drawing/2014/main" id="{833B7C8D-3695-43DD-8838-CFAB8EF4B5EB}"/>
            </a:ext>
          </a:extLst>
        </xdr:cNvPr>
        <xdr:cNvSpPr/>
      </xdr:nvSpPr>
      <xdr:spPr>
        <a:xfrm>
          <a:off x="19494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53339</xdr:rowOff>
    </xdr:from>
    <xdr:to>
      <xdr:col>107</xdr:col>
      <xdr:colOff>50800</xdr:colOff>
      <xdr:row>107</xdr:row>
      <xdr:rowOff>60198</xdr:rowOff>
    </xdr:to>
    <xdr:cxnSp macro="">
      <xdr:nvCxnSpPr>
        <xdr:cNvPr id="542" name="直線コネクタ 541">
          <a:extLst>
            <a:ext uri="{FF2B5EF4-FFF2-40B4-BE49-F238E27FC236}">
              <a16:creationId xmlns:a16="http://schemas.microsoft.com/office/drawing/2014/main" id="{F4AAB68E-ED3E-4CF4-8359-76FA93D1F65F}"/>
            </a:ext>
          </a:extLst>
        </xdr:cNvPr>
        <xdr:cNvCxnSpPr/>
      </xdr:nvCxnSpPr>
      <xdr:spPr>
        <a:xfrm flipV="1">
          <a:off x="19545300" y="1839848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14732</xdr:rowOff>
    </xdr:from>
    <xdr:to>
      <xdr:col>98</xdr:col>
      <xdr:colOff>38100</xdr:colOff>
      <xdr:row>107</xdr:row>
      <xdr:rowOff>116332</xdr:rowOff>
    </xdr:to>
    <xdr:sp macro="" textlink="">
      <xdr:nvSpPr>
        <xdr:cNvPr id="543" name="楕円 542">
          <a:extLst>
            <a:ext uri="{FF2B5EF4-FFF2-40B4-BE49-F238E27FC236}">
              <a16:creationId xmlns:a16="http://schemas.microsoft.com/office/drawing/2014/main" id="{110AF931-23F3-4704-8733-81C218BE599E}"/>
            </a:ext>
          </a:extLst>
        </xdr:cNvPr>
        <xdr:cNvSpPr/>
      </xdr:nvSpPr>
      <xdr:spPr>
        <a:xfrm>
          <a:off x="18605500" y="1835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60198</xdr:rowOff>
    </xdr:from>
    <xdr:to>
      <xdr:col>102</xdr:col>
      <xdr:colOff>114300</xdr:colOff>
      <xdr:row>107</xdr:row>
      <xdr:rowOff>65532</xdr:rowOff>
    </xdr:to>
    <xdr:cxnSp macro="">
      <xdr:nvCxnSpPr>
        <xdr:cNvPr id="544" name="直線コネクタ 543">
          <a:extLst>
            <a:ext uri="{FF2B5EF4-FFF2-40B4-BE49-F238E27FC236}">
              <a16:creationId xmlns:a16="http://schemas.microsoft.com/office/drawing/2014/main" id="{FE976CB2-E78E-4279-A779-D574BA78B591}"/>
            </a:ext>
          </a:extLst>
        </xdr:cNvPr>
        <xdr:cNvCxnSpPr/>
      </xdr:nvCxnSpPr>
      <xdr:spPr>
        <a:xfrm flipV="1">
          <a:off x="18656300" y="1840534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545" name="n_1aveValue【庁舎】&#10;一人当たり面積">
          <a:extLst>
            <a:ext uri="{FF2B5EF4-FFF2-40B4-BE49-F238E27FC236}">
              <a16:creationId xmlns:a16="http://schemas.microsoft.com/office/drawing/2014/main" id="{A58C49E0-8EF9-469D-B97E-1343376C190B}"/>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546" name="n_2aveValue【庁舎】&#10;一人当たり面積">
          <a:extLst>
            <a:ext uri="{FF2B5EF4-FFF2-40B4-BE49-F238E27FC236}">
              <a16:creationId xmlns:a16="http://schemas.microsoft.com/office/drawing/2014/main" id="{CBA0488D-FF6D-4946-8C9D-17EE37242F59}"/>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547" name="n_3aveValue【庁舎】&#10;一人当たり面積">
          <a:extLst>
            <a:ext uri="{FF2B5EF4-FFF2-40B4-BE49-F238E27FC236}">
              <a16:creationId xmlns:a16="http://schemas.microsoft.com/office/drawing/2014/main" id="{38031A2E-3DC6-4D07-A961-4B362D0F531D}"/>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548" name="n_4aveValue【庁舎】&#10;一人当たり面積">
          <a:extLst>
            <a:ext uri="{FF2B5EF4-FFF2-40B4-BE49-F238E27FC236}">
              <a16:creationId xmlns:a16="http://schemas.microsoft.com/office/drawing/2014/main" id="{0C395974-A071-4442-AD4A-434F8BA518E0}"/>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84980</xdr:rowOff>
    </xdr:from>
    <xdr:ext cx="469744" cy="259045"/>
    <xdr:sp macro="" textlink="">
      <xdr:nvSpPr>
        <xdr:cNvPr id="549" name="n_1mainValue【庁舎】&#10;一人当たり面積">
          <a:extLst>
            <a:ext uri="{FF2B5EF4-FFF2-40B4-BE49-F238E27FC236}">
              <a16:creationId xmlns:a16="http://schemas.microsoft.com/office/drawing/2014/main" id="{73E0E103-7CF9-4B05-BDA2-2FB45DAE649E}"/>
            </a:ext>
          </a:extLst>
        </xdr:cNvPr>
        <xdr:cNvSpPr txBox="1"/>
      </xdr:nvSpPr>
      <xdr:spPr>
        <a:xfrm>
          <a:off x="21075727" y="1843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550" name="n_2mainValue【庁舎】&#10;一人当たり面積">
          <a:extLst>
            <a:ext uri="{FF2B5EF4-FFF2-40B4-BE49-F238E27FC236}">
              <a16:creationId xmlns:a16="http://schemas.microsoft.com/office/drawing/2014/main" id="{E469B2D1-79C5-41FA-A436-B4C51EB872C6}"/>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127525</xdr:rowOff>
    </xdr:from>
    <xdr:ext cx="469744" cy="259045"/>
    <xdr:sp macro="" textlink="">
      <xdr:nvSpPr>
        <xdr:cNvPr id="551" name="n_3mainValue【庁舎】&#10;一人当たり面積">
          <a:extLst>
            <a:ext uri="{FF2B5EF4-FFF2-40B4-BE49-F238E27FC236}">
              <a16:creationId xmlns:a16="http://schemas.microsoft.com/office/drawing/2014/main" id="{64BBAE69-03C8-4FDE-B193-4647662A4E10}"/>
            </a:ext>
          </a:extLst>
        </xdr:cNvPr>
        <xdr:cNvSpPr txBox="1"/>
      </xdr:nvSpPr>
      <xdr:spPr>
        <a:xfrm>
          <a:off x="19310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132859</xdr:rowOff>
    </xdr:from>
    <xdr:ext cx="469744" cy="259045"/>
    <xdr:sp macro="" textlink="">
      <xdr:nvSpPr>
        <xdr:cNvPr id="552" name="n_4mainValue【庁舎】&#10;一人当たり面積">
          <a:extLst>
            <a:ext uri="{FF2B5EF4-FFF2-40B4-BE49-F238E27FC236}">
              <a16:creationId xmlns:a16="http://schemas.microsoft.com/office/drawing/2014/main" id="{4076CB3A-953B-4FA7-BA5B-0F0C53EFEB7D}"/>
            </a:ext>
          </a:extLst>
        </xdr:cNvPr>
        <xdr:cNvSpPr txBox="1"/>
      </xdr:nvSpPr>
      <xdr:spPr>
        <a:xfrm>
          <a:off x="18421427" y="1813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3" name="正方形/長方形 552">
          <a:extLst>
            <a:ext uri="{FF2B5EF4-FFF2-40B4-BE49-F238E27FC236}">
              <a16:creationId xmlns:a16="http://schemas.microsoft.com/office/drawing/2014/main" id="{1250587F-FCD0-4677-A84B-F35A033EFC3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4" name="正方形/長方形 553">
          <a:extLst>
            <a:ext uri="{FF2B5EF4-FFF2-40B4-BE49-F238E27FC236}">
              <a16:creationId xmlns:a16="http://schemas.microsoft.com/office/drawing/2014/main" id="{15681FDE-3BDE-4437-9069-A6E0B80D448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5" name="テキスト ボックス 554">
          <a:extLst>
            <a:ext uri="{FF2B5EF4-FFF2-40B4-BE49-F238E27FC236}">
              <a16:creationId xmlns:a16="http://schemas.microsoft.com/office/drawing/2014/main" id="{BBF0D8FE-3AEA-416C-9C63-EBA7DE6E678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一般廃棄物処理施設の有形固定資産減価償却率が</a:t>
          </a:r>
          <a:r>
            <a:rPr kumimoji="1" lang="en-US" altLang="ja-JP" sz="1300">
              <a:latin typeface="ＭＳ Ｐゴシック" panose="020B0600070205080204" pitchFamily="50" charset="-128"/>
              <a:ea typeface="ＭＳ Ｐゴシック" panose="020B0600070205080204" pitchFamily="50" charset="-128"/>
            </a:rPr>
            <a:t>91.0</a:t>
          </a:r>
          <a:r>
            <a:rPr kumimoji="1" lang="ja-JP" altLang="en-US" sz="1300">
              <a:latin typeface="ＭＳ Ｐゴシック" panose="020B0600070205080204" pitchFamily="50" charset="-128"/>
              <a:ea typeface="ＭＳ Ｐゴシック" panose="020B0600070205080204" pitchFamily="50" charset="-128"/>
            </a:rPr>
            <a:t>％と類似団体平均値を</a:t>
          </a:r>
          <a:r>
            <a:rPr kumimoji="1" lang="en-US" altLang="ja-JP" sz="1300">
              <a:latin typeface="ＭＳ Ｐゴシック" panose="020B0600070205080204" pitchFamily="50" charset="-128"/>
              <a:ea typeface="ＭＳ Ｐゴシック" panose="020B0600070205080204" pitchFamily="50" charset="-128"/>
            </a:rPr>
            <a:t>31.2</a:t>
          </a:r>
          <a:r>
            <a:rPr kumimoji="1" lang="ja-JP" altLang="en-US" sz="1300">
              <a:latin typeface="ＭＳ Ｐゴシック" panose="020B0600070205080204" pitchFamily="50" charset="-128"/>
              <a:ea typeface="ＭＳ Ｐゴシック" panose="020B0600070205080204" pitchFamily="50" charset="-128"/>
            </a:rPr>
            <a:t>％上回っています。</a:t>
          </a:r>
        </a:p>
        <a:p>
          <a:r>
            <a:rPr kumimoji="1" lang="ja-JP" altLang="en-US" sz="1300">
              <a:latin typeface="ＭＳ Ｐゴシック" panose="020B0600070205080204" pitchFamily="50" charset="-128"/>
              <a:ea typeface="ＭＳ Ｐゴシック" panose="020B0600070205080204" pitchFamily="50" charset="-128"/>
            </a:rPr>
            <a:t>庁舎の有形固定資産減価償却率が</a:t>
          </a:r>
          <a:r>
            <a:rPr kumimoji="1" lang="en-US" altLang="ja-JP" sz="1300">
              <a:latin typeface="ＭＳ Ｐゴシック" panose="020B0600070205080204" pitchFamily="50" charset="-128"/>
              <a:ea typeface="ＭＳ Ｐゴシック" panose="020B0600070205080204" pitchFamily="50" charset="-128"/>
            </a:rPr>
            <a:t>93.1</a:t>
          </a:r>
          <a:r>
            <a:rPr kumimoji="1" lang="ja-JP" altLang="en-US" sz="1300">
              <a:latin typeface="ＭＳ Ｐゴシック" panose="020B0600070205080204" pitchFamily="50" charset="-128"/>
              <a:ea typeface="ＭＳ Ｐゴシック" panose="020B0600070205080204" pitchFamily="50" charset="-128"/>
            </a:rPr>
            <a:t>％となっており、本庁舎及び天売支所庁舎、焼尻支所庁舎を有していることから、施設の建替えや大規模改修の検討を行い、計画的に事業を進めていく必要があります。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B123/Downloads/R08.09.01&#12304;&#20316;&#26989;&#20381;&#38972;&#65306;911(&#37329;)&#12294;&#12305;&#20196;&#21644;&#65302;&#24180;&#24230;&#36001;&#25919;&#29366;&#27841;&#36039;&#26009;&#38598;&#12398;&#20316;&#25104;&#12395;&#12388;&#12356;&#12390;&#65288;2&#22238;&#30446;&#12539;&#22320;&#26041;&#20844;&#20250;&#35336;&#38306;&#20418;&#65289;/&#12304;&#36001;&#25919;&#29366;&#27841;&#36039;&#26009;&#38598;&#12305;_014842_&#32701;&#24140;&#30010;_2024/&#12304;&#36001;&#25919;&#29366;&#27841;&#36039;&#26009;&#38598;&#12305;_014842_&#32701;&#2414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6.8</v>
          </cell>
        </row>
        <row r="53">
          <cell r="BP53">
            <v>64.7</v>
          </cell>
          <cell r="BX53">
            <v>60.9</v>
          </cell>
          <cell r="CF53">
            <v>58.5</v>
          </cell>
          <cell r="CN53">
            <v>60.3</v>
          </cell>
          <cell r="CV53">
            <v>61.8</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cell r="BP73">
            <v>6.8</v>
          </cell>
        </row>
        <row r="75">
          <cell r="BP75">
            <v>10.4</v>
          </cell>
          <cell r="BX75">
            <v>9.9</v>
          </cell>
          <cell r="CF75">
            <v>9.1999999999999993</v>
          </cell>
          <cell r="CN75">
            <v>9</v>
          </cell>
          <cell r="CV75">
            <v>9.3000000000000007</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7580269</v>
      </c>
      <c r="BO4" s="449"/>
      <c r="BP4" s="449"/>
      <c r="BQ4" s="449"/>
      <c r="BR4" s="449"/>
      <c r="BS4" s="449"/>
      <c r="BT4" s="449"/>
      <c r="BU4" s="450"/>
      <c r="BV4" s="448">
        <v>7150725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2</v>
      </c>
      <c r="CU4" s="589"/>
      <c r="CV4" s="589"/>
      <c r="CW4" s="589"/>
      <c r="CX4" s="589"/>
      <c r="CY4" s="589"/>
      <c r="CZ4" s="589"/>
      <c r="DA4" s="590"/>
      <c r="DB4" s="588">
        <v>4.4000000000000004</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7438699</v>
      </c>
      <c r="BO5" s="420"/>
      <c r="BP5" s="420"/>
      <c r="BQ5" s="420"/>
      <c r="BR5" s="420"/>
      <c r="BS5" s="420"/>
      <c r="BT5" s="420"/>
      <c r="BU5" s="421"/>
      <c r="BV5" s="419">
        <v>6963427</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86.9</v>
      </c>
      <c r="CU5" s="417"/>
      <c r="CV5" s="417"/>
      <c r="CW5" s="417"/>
      <c r="CX5" s="417"/>
      <c r="CY5" s="417"/>
      <c r="CZ5" s="417"/>
      <c r="DA5" s="418"/>
      <c r="DB5" s="416">
        <v>83.1</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141570</v>
      </c>
      <c r="BO6" s="420"/>
      <c r="BP6" s="420"/>
      <c r="BQ6" s="420"/>
      <c r="BR6" s="420"/>
      <c r="BS6" s="420"/>
      <c r="BT6" s="420"/>
      <c r="BU6" s="421"/>
      <c r="BV6" s="419">
        <v>187298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87</v>
      </c>
      <c r="CU6" s="563"/>
      <c r="CV6" s="563"/>
      <c r="CW6" s="563"/>
      <c r="CX6" s="563"/>
      <c r="CY6" s="563"/>
      <c r="CZ6" s="563"/>
      <c r="DA6" s="564"/>
      <c r="DB6" s="562">
        <v>83.4</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58784</v>
      </c>
      <c r="BO7" s="420"/>
      <c r="BP7" s="420"/>
      <c r="BQ7" s="420"/>
      <c r="BR7" s="420"/>
      <c r="BS7" s="420"/>
      <c r="BT7" s="420"/>
      <c r="BU7" s="421"/>
      <c r="BV7" s="419">
        <v>9450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4161474</v>
      </c>
      <c r="CU7" s="420"/>
      <c r="CV7" s="420"/>
      <c r="CW7" s="420"/>
      <c r="CX7" s="420"/>
      <c r="CY7" s="420"/>
      <c r="CZ7" s="420"/>
      <c r="DA7" s="421"/>
      <c r="DB7" s="419">
        <v>4061398</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82786</v>
      </c>
      <c r="BO8" s="420"/>
      <c r="BP8" s="420"/>
      <c r="BQ8" s="420"/>
      <c r="BR8" s="420"/>
      <c r="BS8" s="420"/>
      <c r="BT8" s="420"/>
      <c r="BU8" s="421"/>
      <c r="BV8" s="419">
        <v>177848</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v>
      </c>
      <c r="CU8" s="523"/>
      <c r="CV8" s="523"/>
      <c r="CW8" s="523"/>
      <c r="CX8" s="523"/>
      <c r="CY8" s="523"/>
      <c r="CZ8" s="523"/>
      <c r="DA8" s="524"/>
      <c r="DB8" s="522">
        <v>0.2</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6548</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-95062</v>
      </c>
      <c r="BO9" s="420"/>
      <c r="BP9" s="420"/>
      <c r="BQ9" s="420"/>
      <c r="BR9" s="420"/>
      <c r="BS9" s="420"/>
      <c r="BT9" s="420"/>
      <c r="BU9" s="421"/>
      <c r="BV9" s="419">
        <v>-49313</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17.100000000000001</v>
      </c>
      <c r="CU9" s="417"/>
      <c r="CV9" s="417"/>
      <c r="CW9" s="417"/>
      <c r="CX9" s="417"/>
      <c r="CY9" s="417"/>
      <c r="CZ9" s="417"/>
      <c r="DA9" s="418"/>
      <c r="DB9" s="416">
        <v>16.5</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7327</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2170</v>
      </c>
      <c r="BO10" s="420"/>
      <c r="BP10" s="420"/>
      <c r="BQ10" s="420"/>
      <c r="BR10" s="420"/>
      <c r="BS10" s="420"/>
      <c r="BT10" s="420"/>
      <c r="BU10" s="421"/>
      <c r="BV10" s="419">
        <v>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5945</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63000</v>
      </c>
      <c r="BO12" s="420"/>
      <c r="BP12" s="420"/>
      <c r="BQ12" s="420"/>
      <c r="BR12" s="420"/>
      <c r="BS12" s="420"/>
      <c r="BT12" s="420"/>
      <c r="BU12" s="421"/>
      <c r="BV12" s="419">
        <v>2170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5867</v>
      </c>
      <c r="S13" s="507"/>
      <c r="T13" s="507"/>
      <c r="U13" s="507"/>
      <c r="V13" s="508"/>
      <c r="W13" s="509" t="s">
        <v>131</v>
      </c>
      <c r="X13" s="405"/>
      <c r="Y13" s="405"/>
      <c r="Z13" s="405"/>
      <c r="AA13" s="405"/>
      <c r="AB13" s="406"/>
      <c r="AC13" s="372">
        <v>691</v>
      </c>
      <c r="AD13" s="373"/>
      <c r="AE13" s="373"/>
      <c r="AF13" s="373"/>
      <c r="AG13" s="374"/>
      <c r="AH13" s="372">
        <v>661</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-155892</v>
      </c>
      <c r="BO13" s="420"/>
      <c r="BP13" s="420"/>
      <c r="BQ13" s="420"/>
      <c r="BR13" s="420"/>
      <c r="BS13" s="420"/>
      <c r="BT13" s="420"/>
      <c r="BU13" s="421"/>
      <c r="BV13" s="419">
        <v>-51483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9.3000000000000007</v>
      </c>
      <c r="CU13" s="417"/>
      <c r="CV13" s="417"/>
      <c r="CW13" s="417"/>
      <c r="CX13" s="417"/>
      <c r="CY13" s="417"/>
      <c r="CZ13" s="417"/>
      <c r="DA13" s="418"/>
      <c r="DB13" s="416">
        <v>9</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6135</v>
      </c>
      <c r="S14" s="507"/>
      <c r="T14" s="507"/>
      <c r="U14" s="507"/>
      <c r="V14" s="508"/>
      <c r="W14" s="510"/>
      <c r="X14" s="408"/>
      <c r="Y14" s="408"/>
      <c r="Z14" s="408"/>
      <c r="AA14" s="408"/>
      <c r="AB14" s="409"/>
      <c r="AC14" s="499">
        <v>20.7</v>
      </c>
      <c r="AD14" s="500"/>
      <c r="AE14" s="500"/>
      <c r="AF14" s="500"/>
      <c r="AG14" s="501"/>
      <c r="AH14" s="499">
        <v>19.899999999999999</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6078</v>
      </c>
      <c r="S15" s="507"/>
      <c r="T15" s="507"/>
      <c r="U15" s="507"/>
      <c r="V15" s="508"/>
      <c r="W15" s="509" t="s">
        <v>137</v>
      </c>
      <c r="X15" s="405"/>
      <c r="Y15" s="405"/>
      <c r="Z15" s="405"/>
      <c r="AA15" s="405"/>
      <c r="AB15" s="406"/>
      <c r="AC15" s="372">
        <v>424</v>
      </c>
      <c r="AD15" s="373"/>
      <c r="AE15" s="373"/>
      <c r="AF15" s="373"/>
      <c r="AG15" s="374"/>
      <c r="AH15" s="372">
        <v>470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777834</v>
      </c>
      <c r="BO15" s="449"/>
      <c r="BP15" s="449"/>
      <c r="BQ15" s="449"/>
      <c r="BR15" s="449"/>
      <c r="BS15" s="449"/>
      <c r="BT15" s="449"/>
      <c r="BU15" s="450"/>
      <c r="BV15" s="448">
        <v>768786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12.7</v>
      </c>
      <c r="AD16" s="500"/>
      <c r="AE16" s="500"/>
      <c r="AF16" s="500"/>
      <c r="AG16" s="501"/>
      <c r="AH16" s="499">
        <v>14.2</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3968675</v>
      </c>
      <c r="BO16" s="420"/>
      <c r="BP16" s="420"/>
      <c r="BQ16" s="420"/>
      <c r="BR16" s="420"/>
      <c r="BS16" s="420"/>
      <c r="BT16" s="420"/>
      <c r="BU16" s="421"/>
      <c r="BV16" s="419">
        <v>3860142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2219</v>
      </c>
      <c r="AD17" s="373"/>
      <c r="AE17" s="373"/>
      <c r="AF17" s="373"/>
      <c r="AG17" s="374"/>
      <c r="AH17" s="372">
        <v>2185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963051</v>
      </c>
      <c r="BO17" s="420"/>
      <c r="BP17" s="420"/>
      <c r="BQ17" s="420"/>
      <c r="BR17" s="420"/>
      <c r="BS17" s="420"/>
      <c r="BT17" s="420"/>
      <c r="BU17" s="421"/>
      <c r="BV17" s="419">
        <v>951119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472.65</v>
      </c>
      <c r="M18" s="472"/>
      <c r="N18" s="472"/>
      <c r="O18" s="472"/>
      <c r="P18" s="472"/>
      <c r="Q18" s="472"/>
      <c r="R18" s="473"/>
      <c r="S18" s="473"/>
      <c r="T18" s="473"/>
      <c r="U18" s="473"/>
      <c r="V18" s="474"/>
      <c r="W18" s="490"/>
      <c r="X18" s="491"/>
      <c r="Y18" s="491"/>
      <c r="Z18" s="491"/>
      <c r="AA18" s="491"/>
      <c r="AB18" s="515"/>
      <c r="AC18" s="389">
        <v>66.599999999999994</v>
      </c>
      <c r="AD18" s="390"/>
      <c r="AE18" s="390"/>
      <c r="AF18" s="390"/>
      <c r="AG18" s="475"/>
      <c r="AH18" s="389">
        <v>65.900000000000006</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3656234</v>
      </c>
      <c r="BO18" s="420"/>
      <c r="BP18" s="420"/>
      <c r="BQ18" s="420"/>
      <c r="BR18" s="420"/>
      <c r="BS18" s="420"/>
      <c r="BT18" s="420"/>
      <c r="BU18" s="421"/>
      <c r="BV18" s="419">
        <v>3410782</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14</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4783899</v>
      </c>
      <c r="BO19" s="420"/>
      <c r="BP19" s="420"/>
      <c r="BQ19" s="420"/>
      <c r="BR19" s="420"/>
      <c r="BS19" s="420"/>
      <c r="BT19" s="420"/>
      <c r="BU19" s="421"/>
      <c r="BV19" s="419">
        <v>4692143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3143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6085897</v>
      </c>
      <c r="BO22" s="449"/>
      <c r="BP22" s="449"/>
      <c r="BQ22" s="449"/>
      <c r="BR22" s="449"/>
      <c r="BS22" s="449"/>
      <c r="BT22" s="449"/>
      <c r="BU22" s="450"/>
      <c r="BV22" s="448">
        <v>6188382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5829470</v>
      </c>
      <c r="BO23" s="420"/>
      <c r="BP23" s="420"/>
      <c r="BQ23" s="420"/>
      <c r="BR23" s="420"/>
      <c r="BS23" s="420"/>
      <c r="BT23" s="420"/>
      <c r="BU23" s="421"/>
      <c r="BV23" s="419">
        <v>5879974</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7310</v>
      </c>
      <c r="R24" s="373"/>
      <c r="S24" s="373"/>
      <c r="T24" s="373"/>
      <c r="U24" s="373"/>
      <c r="V24" s="374"/>
      <c r="W24" s="462"/>
      <c r="X24" s="399"/>
      <c r="Y24" s="400"/>
      <c r="Z24" s="375" t="s">
        <v>162</v>
      </c>
      <c r="AA24" s="376"/>
      <c r="AB24" s="376"/>
      <c r="AC24" s="376"/>
      <c r="AD24" s="376"/>
      <c r="AE24" s="376"/>
      <c r="AF24" s="376"/>
      <c r="AG24" s="377"/>
      <c r="AH24" s="372">
        <v>106</v>
      </c>
      <c r="AI24" s="373"/>
      <c r="AJ24" s="373"/>
      <c r="AK24" s="373"/>
      <c r="AL24" s="374"/>
      <c r="AM24" s="372">
        <v>327540</v>
      </c>
      <c r="AN24" s="373"/>
      <c r="AO24" s="373"/>
      <c r="AP24" s="373"/>
      <c r="AQ24" s="373"/>
      <c r="AR24" s="374"/>
      <c r="AS24" s="372">
        <v>3090</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4734951</v>
      </c>
      <c r="BO24" s="420"/>
      <c r="BP24" s="420"/>
      <c r="BQ24" s="420"/>
      <c r="BR24" s="420"/>
      <c r="BS24" s="420"/>
      <c r="BT24" s="420"/>
      <c r="BU24" s="421"/>
      <c r="BV24" s="419">
        <v>4649096</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6160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576633</v>
      </c>
      <c r="BO25" s="449"/>
      <c r="BP25" s="449"/>
      <c r="BQ25" s="449"/>
      <c r="BR25" s="449"/>
      <c r="BS25" s="449"/>
      <c r="BT25" s="449"/>
      <c r="BU25" s="450"/>
      <c r="BV25" s="448">
        <v>380463</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5740</v>
      </c>
      <c r="R26" s="373"/>
      <c r="S26" s="373"/>
      <c r="T26" s="373"/>
      <c r="U26" s="373"/>
      <c r="V26" s="374"/>
      <c r="W26" s="462"/>
      <c r="X26" s="399"/>
      <c r="Y26" s="400"/>
      <c r="Z26" s="375" t="s">
        <v>168</v>
      </c>
      <c r="AA26" s="430"/>
      <c r="AB26" s="430"/>
      <c r="AC26" s="430"/>
      <c r="AD26" s="430"/>
      <c r="AE26" s="430"/>
      <c r="AF26" s="430"/>
      <c r="AG26" s="431"/>
      <c r="AH26" s="372">
        <v>2</v>
      </c>
      <c r="AI26" s="373"/>
      <c r="AJ26" s="373"/>
      <c r="AK26" s="373"/>
      <c r="AL26" s="374"/>
      <c r="AM26" s="372" t="s">
        <v>169</v>
      </c>
      <c r="AN26" s="373"/>
      <c r="AO26" s="373"/>
      <c r="AP26" s="373"/>
      <c r="AQ26" s="373"/>
      <c r="AR26" s="374"/>
      <c r="AS26" s="372" t="s">
        <v>169</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171</v>
      </c>
      <c r="F27" s="376"/>
      <c r="G27" s="376"/>
      <c r="H27" s="376"/>
      <c r="I27" s="376"/>
      <c r="J27" s="376"/>
      <c r="K27" s="377"/>
      <c r="L27" s="372">
        <v>1</v>
      </c>
      <c r="M27" s="373"/>
      <c r="N27" s="373"/>
      <c r="O27" s="373"/>
      <c r="P27" s="374"/>
      <c r="Q27" s="372">
        <v>2750</v>
      </c>
      <c r="R27" s="373"/>
      <c r="S27" s="373"/>
      <c r="T27" s="373"/>
      <c r="U27" s="373"/>
      <c r="V27" s="374"/>
      <c r="W27" s="462"/>
      <c r="X27" s="399"/>
      <c r="Y27" s="400"/>
      <c r="Z27" s="375" t="s">
        <v>172</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2250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1498906</v>
      </c>
      <c r="BO28" s="449"/>
      <c r="BP28" s="449"/>
      <c r="BQ28" s="449"/>
      <c r="BR28" s="449"/>
      <c r="BS28" s="449"/>
      <c r="BT28" s="449"/>
      <c r="BU28" s="450"/>
      <c r="BV28" s="448">
        <v>1559736</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9</v>
      </c>
      <c r="M29" s="373"/>
      <c r="N29" s="373"/>
      <c r="O29" s="373"/>
      <c r="P29" s="374"/>
      <c r="Q29" s="372">
        <v>2000</v>
      </c>
      <c r="R29" s="373"/>
      <c r="S29" s="373"/>
      <c r="T29" s="373"/>
      <c r="U29" s="373"/>
      <c r="V29" s="374"/>
      <c r="W29" s="463"/>
      <c r="X29" s="464"/>
      <c r="Y29" s="465"/>
      <c r="Z29" s="375" t="s">
        <v>178</v>
      </c>
      <c r="AA29" s="376"/>
      <c r="AB29" s="376"/>
      <c r="AC29" s="376"/>
      <c r="AD29" s="376"/>
      <c r="AE29" s="376"/>
      <c r="AF29" s="376"/>
      <c r="AG29" s="377"/>
      <c r="AH29" s="372">
        <v>106</v>
      </c>
      <c r="AI29" s="373"/>
      <c r="AJ29" s="373"/>
      <c r="AK29" s="373"/>
      <c r="AL29" s="374"/>
      <c r="AM29" s="372">
        <v>327540</v>
      </c>
      <c r="AN29" s="373"/>
      <c r="AO29" s="373"/>
      <c r="AP29" s="373"/>
      <c r="AQ29" s="373"/>
      <c r="AR29" s="374"/>
      <c r="AS29" s="372">
        <v>3090</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781510</v>
      </c>
      <c r="BO29" s="420"/>
      <c r="BP29" s="420"/>
      <c r="BQ29" s="420"/>
      <c r="BR29" s="420"/>
      <c r="BS29" s="420"/>
      <c r="BT29" s="420"/>
      <c r="BU29" s="421"/>
      <c r="BV29" s="419">
        <v>660375</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95.1</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1183300</v>
      </c>
      <c r="BO30" s="454"/>
      <c r="BP30" s="454"/>
      <c r="BQ30" s="454"/>
      <c r="BR30" s="454"/>
      <c r="BS30" s="454"/>
      <c r="BT30" s="454"/>
      <c r="BU30" s="455"/>
      <c r="BV30" s="453">
        <v>1165137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羽幌町一般会計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羽幌町国民健康保険事業特別会計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羽幌町水道事業会計</v>
      </c>
      <c r="AP34" s="368"/>
      <c r="AQ34" s="368"/>
      <c r="AR34" s="368"/>
      <c r="AS34" s="368"/>
      <c r="AT34" s="368"/>
      <c r="AU34" s="368"/>
      <c r="AV34" s="368"/>
      <c r="AW34" s="368"/>
      <c r="AX34" s="368"/>
      <c r="AY34" s="368"/>
      <c r="AZ34" s="368"/>
      <c r="BA34" s="368"/>
      <c r="BB34" s="368"/>
      <c r="BC34" s="368"/>
      <c r="BD34" s="169"/>
      <c r="BE34" s="367">
        <f>IF(BG34="","",MAX(C34:D43,U34:V43,AM34:AN43)+1)</f>
        <v>7</v>
      </c>
      <c r="BF34" s="367"/>
      <c r="BG34" s="368" t="str">
        <f>IF('各会計、関係団体の財政状況及び健全化判断比率'!B33="","",'各会計、関係団体の財政状況及び健全化判断比率'!B33)</f>
        <v>羽幌町簡易水道事業特別会計</v>
      </c>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羽幌町外２町村衛生施設組合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羽幌町介護保険事業特別会計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羽幌町下水道事業会計</v>
      </c>
      <c r="AP35" s="368"/>
      <c r="AQ35" s="368"/>
      <c r="AR35" s="368"/>
      <c r="AS35" s="368"/>
      <c r="AT35" s="368"/>
      <c r="AU35" s="368"/>
      <c r="AV35" s="368"/>
      <c r="AW35" s="368"/>
      <c r="AX35" s="368"/>
      <c r="AY35" s="368"/>
      <c r="AZ35" s="368"/>
      <c r="BA35" s="368"/>
      <c r="BB35" s="368"/>
      <c r="BC35" s="368"/>
      <c r="BD35" s="169"/>
      <c r="BE35" s="367">
        <f t="shared" ref="BE35:BE43" si="1">IF(BG35="","",BE34+1)</f>
        <v>8</v>
      </c>
      <c r="BF35" s="367"/>
      <c r="BG35" s="368" t="str">
        <f>IF('各会計、関係団体の財政状況及び健全化判断比率'!B34="","",'各会計、関係団体の財政状況及び健全化判断比率'!B34)</f>
        <v>羽幌町港湾上屋事業特別会計</v>
      </c>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北留萌消防組合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羽幌町後期高齢者医療特別会計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t="str">
        <f t="shared" si="2"/>
        <v/>
      </c>
      <c r="BX36" s="367"/>
      <c r="BY36" s="368" t="str">
        <f>IF('各会計、関係団体の財政状況及び健全化判断比率'!B70="","",'各会計、関係団体の財政状況及び健全化判断比率'!B70)</f>
        <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MXPBMGC60lLoz0A44sWJKKfoMI5GP7wOMy+dVtcG3wpOoeOZLsNvCR9pb4rXOVKb17ThI9l083mOmsxVBwaObQ==" saltValue="O3+ksAr18l4twsudFRS9f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9" t="s">
        <v>206</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207</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208</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15">
      <c r="B4" s="679" t="s">
        <v>1</v>
      </c>
      <c r="C4" s="680"/>
      <c r="D4" s="680"/>
      <c r="E4" s="680"/>
      <c r="F4" s="680"/>
      <c r="G4" s="680"/>
      <c r="H4" s="680"/>
      <c r="I4" s="680"/>
      <c r="J4" s="680"/>
      <c r="K4" s="680"/>
      <c r="L4" s="680"/>
      <c r="M4" s="680"/>
      <c r="N4" s="680"/>
      <c r="O4" s="680"/>
      <c r="P4" s="680"/>
      <c r="Q4" s="681"/>
      <c r="R4" s="679" t="s">
        <v>209</v>
      </c>
      <c r="S4" s="680"/>
      <c r="T4" s="680"/>
      <c r="U4" s="680"/>
      <c r="V4" s="680"/>
      <c r="W4" s="680"/>
      <c r="X4" s="680"/>
      <c r="Y4" s="681"/>
      <c r="Z4" s="679" t="s">
        <v>210</v>
      </c>
      <c r="AA4" s="680"/>
      <c r="AB4" s="680"/>
      <c r="AC4" s="681"/>
      <c r="AD4" s="679" t="s">
        <v>211</v>
      </c>
      <c r="AE4" s="680"/>
      <c r="AF4" s="680"/>
      <c r="AG4" s="680"/>
      <c r="AH4" s="680"/>
      <c r="AI4" s="680"/>
      <c r="AJ4" s="680"/>
      <c r="AK4" s="681"/>
      <c r="AL4" s="679" t="s">
        <v>210</v>
      </c>
      <c r="AM4" s="680"/>
      <c r="AN4" s="680"/>
      <c r="AO4" s="681"/>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9" t="s">
        <v>215</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15">
      <c r="B5" s="676" t="s">
        <v>216</v>
      </c>
      <c r="C5" s="677"/>
      <c r="D5" s="677"/>
      <c r="E5" s="677"/>
      <c r="F5" s="677"/>
      <c r="G5" s="677"/>
      <c r="H5" s="677"/>
      <c r="I5" s="677"/>
      <c r="J5" s="677"/>
      <c r="K5" s="677"/>
      <c r="L5" s="677"/>
      <c r="M5" s="677"/>
      <c r="N5" s="677"/>
      <c r="O5" s="677"/>
      <c r="P5" s="677"/>
      <c r="Q5" s="678"/>
      <c r="R5" s="673">
        <v>727822</v>
      </c>
      <c r="S5" s="674"/>
      <c r="T5" s="674"/>
      <c r="U5" s="674"/>
      <c r="V5" s="674"/>
      <c r="W5" s="674"/>
      <c r="X5" s="674"/>
      <c r="Y5" s="702"/>
      <c r="Z5" s="715">
        <v>9.6</v>
      </c>
      <c r="AA5" s="715"/>
      <c r="AB5" s="715"/>
      <c r="AC5" s="715"/>
      <c r="AD5" s="716">
        <v>694992</v>
      </c>
      <c r="AE5" s="716"/>
      <c r="AF5" s="716"/>
      <c r="AG5" s="716"/>
      <c r="AH5" s="716"/>
      <c r="AI5" s="716"/>
      <c r="AJ5" s="716"/>
      <c r="AK5" s="716"/>
      <c r="AL5" s="703">
        <v>16.5</v>
      </c>
      <c r="AM5" s="685"/>
      <c r="AN5" s="685"/>
      <c r="AO5" s="704"/>
      <c r="AP5" s="676" t="s">
        <v>217</v>
      </c>
      <c r="AQ5" s="677"/>
      <c r="AR5" s="677"/>
      <c r="AS5" s="677"/>
      <c r="AT5" s="677"/>
      <c r="AU5" s="677"/>
      <c r="AV5" s="677"/>
      <c r="AW5" s="677"/>
      <c r="AX5" s="677"/>
      <c r="AY5" s="677"/>
      <c r="AZ5" s="677"/>
      <c r="BA5" s="677"/>
      <c r="BB5" s="677"/>
      <c r="BC5" s="677"/>
      <c r="BD5" s="677"/>
      <c r="BE5" s="677"/>
      <c r="BF5" s="678"/>
      <c r="BG5" s="621">
        <v>694992</v>
      </c>
      <c r="BH5" s="622"/>
      <c r="BI5" s="622"/>
      <c r="BJ5" s="622"/>
      <c r="BK5" s="622"/>
      <c r="BL5" s="622"/>
      <c r="BM5" s="622"/>
      <c r="BN5" s="623"/>
      <c r="BO5" s="659">
        <v>95.5</v>
      </c>
      <c r="BP5" s="659"/>
      <c r="BQ5" s="659"/>
      <c r="BR5" s="659"/>
      <c r="BS5" s="660">
        <v>7950</v>
      </c>
      <c r="BT5" s="660"/>
      <c r="BU5" s="660"/>
      <c r="BV5" s="660"/>
      <c r="BW5" s="660"/>
      <c r="BX5" s="660"/>
      <c r="BY5" s="660"/>
      <c r="BZ5" s="660"/>
      <c r="CA5" s="660"/>
      <c r="CB5" s="695"/>
      <c r="CD5" s="679" t="s">
        <v>212</v>
      </c>
      <c r="CE5" s="680"/>
      <c r="CF5" s="680"/>
      <c r="CG5" s="680"/>
      <c r="CH5" s="680"/>
      <c r="CI5" s="680"/>
      <c r="CJ5" s="680"/>
      <c r="CK5" s="680"/>
      <c r="CL5" s="680"/>
      <c r="CM5" s="680"/>
      <c r="CN5" s="680"/>
      <c r="CO5" s="680"/>
      <c r="CP5" s="680"/>
      <c r="CQ5" s="681"/>
      <c r="CR5" s="679" t="s">
        <v>218</v>
      </c>
      <c r="CS5" s="680"/>
      <c r="CT5" s="680"/>
      <c r="CU5" s="680"/>
      <c r="CV5" s="680"/>
      <c r="CW5" s="680"/>
      <c r="CX5" s="680"/>
      <c r="CY5" s="681"/>
      <c r="CZ5" s="679" t="s">
        <v>210</v>
      </c>
      <c r="DA5" s="680"/>
      <c r="DB5" s="680"/>
      <c r="DC5" s="681"/>
      <c r="DD5" s="679" t="s">
        <v>219</v>
      </c>
      <c r="DE5" s="680"/>
      <c r="DF5" s="680"/>
      <c r="DG5" s="680"/>
      <c r="DH5" s="680"/>
      <c r="DI5" s="680"/>
      <c r="DJ5" s="680"/>
      <c r="DK5" s="680"/>
      <c r="DL5" s="680"/>
      <c r="DM5" s="680"/>
      <c r="DN5" s="680"/>
      <c r="DO5" s="680"/>
      <c r="DP5" s="681"/>
      <c r="DQ5" s="679" t="s">
        <v>220</v>
      </c>
      <c r="DR5" s="680"/>
      <c r="DS5" s="680"/>
      <c r="DT5" s="680"/>
      <c r="DU5" s="680"/>
      <c r="DV5" s="680"/>
      <c r="DW5" s="680"/>
      <c r="DX5" s="680"/>
      <c r="DY5" s="680"/>
      <c r="DZ5" s="680"/>
      <c r="EA5" s="680"/>
      <c r="EB5" s="680"/>
      <c r="EC5" s="681"/>
    </row>
    <row r="6" spans="2:143" ht="11.25" customHeight="1" x14ac:dyDescent="0.15">
      <c r="B6" s="618" t="s">
        <v>221</v>
      </c>
      <c r="C6" s="619"/>
      <c r="D6" s="619"/>
      <c r="E6" s="619"/>
      <c r="F6" s="619"/>
      <c r="G6" s="619"/>
      <c r="H6" s="619"/>
      <c r="I6" s="619"/>
      <c r="J6" s="619"/>
      <c r="K6" s="619"/>
      <c r="L6" s="619"/>
      <c r="M6" s="619"/>
      <c r="N6" s="619"/>
      <c r="O6" s="619"/>
      <c r="P6" s="619"/>
      <c r="Q6" s="620"/>
      <c r="R6" s="621">
        <v>70305</v>
      </c>
      <c r="S6" s="622"/>
      <c r="T6" s="622"/>
      <c r="U6" s="622"/>
      <c r="V6" s="622"/>
      <c r="W6" s="622"/>
      <c r="X6" s="622"/>
      <c r="Y6" s="623"/>
      <c r="Z6" s="659">
        <v>0.9</v>
      </c>
      <c r="AA6" s="659"/>
      <c r="AB6" s="659"/>
      <c r="AC6" s="659"/>
      <c r="AD6" s="660">
        <v>70305</v>
      </c>
      <c r="AE6" s="660"/>
      <c r="AF6" s="660"/>
      <c r="AG6" s="660"/>
      <c r="AH6" s="660"/>
      <c r="AI6" s="660"/>
      <c r="AJ6" s="660"/>
      <c r="AK6" s="660"/>
      <c r="AL6" s="624">
        <v>1.7</v>
      </c>
      <c r="AM6" s="625"/>
      <c r="AN6" s="625"/>
      <c r="AO6" s="661"/>
      <c r="AP6" s="618" t="s">
        <v>222</v>
      </c>
      <c r="AQ6" s="619"/>
      <c r="AR6" s="619"/>
      <c r="AS6" s="619"/>
      <c r="AT6" s="619"/>
      <c r="AU6" s="619"/>
      <c r="AV6" s="619"/>
      <c r="AW6" s="619"/>
      <c r="AX6" s="619"/>
      <c r="AY6" s="619"/>
      <c r="AZ6" s="619"/>
      <c r="BA6" s="619"/>
      <c r="BB6" s="619"/>
      <c r="BC6" s="619"/>
      <c r="BD6" s="619"/>
      <c r="BE6" s="619"/>
      <c r="BF6" s="620"/>
      <c r="BG6" s="621">
        <v>694992</v>
      </c>
      <c r="BH6" s="622"/>
      <c r="BI6" s="622"/>
      <c r="BJ6" s="622"/>
      <c r="BK6" s="622"/>
      <c r="BL6" s="622"/>
      <c r="BM6" s="622"/>
      <c r="BN6" s="623"/>
      <c r="BO6" s="659">
        <v>95.5</v>
      </c>
      <c r="BP6" s="659"/>
      <c r="BQ6" s="659"/>
      <c r="BR6" s="659"/>
      <c r="BS6" s="660">
        <v>7950</v>
      </c>
      <c r="BT6" s="660"/>
      <c r="BU6" s="660"/>
      <c r="BV6" s="660"/>
      <c r="BW6" s="660"/>
      <c r="BX6" s="660"/>
      <c r="BY6" s="660"/>
      <c r="BZ6" s="660"/>
      <c r="CA6" s="660"/>
      <c r="CB6" s="695"/>
      <c r="CD6" s="676" t="s">
        <v>223</v>
      </c>
      <c r="CE6" s="677"/>
      <c r="CF6" s="677"/>
      <c r="CG6" s="677"/>
      <c r="CH6" s="677"/>
      <c r="CI6" s="677"/>
      <c r="CJ6" s="677"/>
      <c r="CK6" s="677"/>
      <c r="CL6" s="677"/>
      <c r="CM6" s="677"/>
      <c r="CN6" s="677"/>
      <c r="CO6" s="677"/>
      <c r="CP6" s="677"/>
      <c r="CQ6" s="678"/>
      <c r="CR6" s="621">
        <v>75283</v>
      </c>
      <c r="CS6" s="622"/>
      <c r="CT6" s="622"/>
      <c r="CU6" s="622"/>
      <c r="CV6" s="622"/>
      <c r="CW6" s="622"/>
      <c r="CX6" s="622"/>
      <c r="CY6" s="623"/>
      <c r="CZ6" s="703">
        <v>1</v>
      </c>
      <c r="DA6" s="685"/>
      <c r="DB6" s="685"/>
      <c r="DC6" s="705"/>
      <c r="DD6" s="627" t="s">
        <v>122</v>
      </c>
      <c r="DE6" s="622"/>
      <c r="DF6" s="622"/>
      <c r="DG6" s="622"/>
      <c r="DH6" s="622"/>
      <c r="DI6" s="622"/>
      <c r="DJ6" s="622"/>
      <c r="DK6" s="622"/>
      <c r="DL6" s="622"/>
      <c r="DM6" s="622"/>
      <c r="DN6" s="622"/>
      <c r="DO6" s="622"/>
      <c r="DP6" s="623"/>
      <c r="DQ6" s="627">
        <v>75283</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338</v>
      </c>
      <c r="S7" s="622"/>
      <c r="T7" s="622"/>
      <c r="U7" s="622"/>
      <c r="V7" s="622"/>
      <c r="W7" s="622"/>
      <c r="X7" s="622"/>
      <c r="Y7" s="623"/>
      <c r="Z7" s="659">
        <v>0</v>
      </c>
      <c r="AA7" s="659"/>
      <c r="AB7" s="659"/>
      <c r="AC7" s="659"/>
      <c r="AD7" s="660">
        <v>338</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331760</v>
      </c>
      <c r="BH7" s="622"/>
      <c r="BI7" s="622"/>
      <c r="BJ7" s="622"/>
      <c r="BK7" s="622"/>
      <c r="BL7" s="622"/>
      <c r="BM7" s="622"/>
      <c r="BN7" s="623"/>
      <c r="BO7" s="659">
        <v>45.6</v>
      </c>
      <c r="BP7" s="659"/>
      <c r="BQ7" s="659"/>
      <c r="BR7" s="659"/>
      <c r="BS7" s="660">
        <v>7950</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1371846</v>
      </c>
      <c r="CS7" s="622"/>
      <c r="CT7" s="622"/>
      <c r="CU7" s="622"/>
      <c r="CV7" s="622"/>
      <c r="CW7" s="622"/>
      <c r="CX7" s="622"/>
      <c r="CY7" s="623"/>
      <c r="CZ7" s="659">
        <v>18.399999999999999</v>
      </c>
      <c r="DA7" s="659"/>
      <c r="DB7" s="659"/>
      <c r="DC7" s="659"/>
      <c r="DD7" s="627">
        <v>63173</v>
      </c>
      <c r="DE7" s="622"/>
      <c r="DF7" s="622"/>
      <c r="DG7" s="622"/>
      <c r="DH7" s="622"/>
      <c r="DI7" s="622"/>
      <c r="DJ7" s="622"/>
      <c r="DK7" s="622"/>
      <c r="DL7" s="622"/>
      <c r="DM7" s="622"/>
      <c r="DN7" s="622"/>
      <c r="DO7" s="622"/>
      <c r="DP7" s="623"/>
      <c r="DQ7" s="627">
        <v>705837</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3244</v>
      </c>
      <c r="S8" s="622"/>
      <c r="T8" s="622"/>
      <c r="U8" s="622"/>
      <c r="V8" s="622"/>
      <c r="W8" s="622"/>
      <c r="X8" s="622"/>
      <c r="Y8" s="623"/>
      <c r="Z8" s="659">
        <v>0</v>
      </c>
      <c r="AA8" s="659"/>
      <c r="AB8" s="659"/>
      <c r="AC8" s="659"/>
      <c r="AD8" s="660">
        <v>3244</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9140</v>
      </c>
      <c r="BH8" s="622"/>
      <c r="BI8" s="622"/>
      <c r="BJ8" s="622"/>
      <c r="BK8" s="622"/>
      <c r="BL8" s="622"/>
      <c r="BM8" s="622"/>
      <c r="BN8" s="623"/>
      <c r="BO8" s="659">
        <v>1.3</v>
      </c>
      <c r="BP8" s="659"/>
      <c r="BQ8" s="659"/>
      <c r="BR8" s="659"/>
      <c r="BS8" s="660" t="s">
        <v>122</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1353402</v>
      </c>
      <c r="CS8" s="622"/>
      <c r="CT8" s="622"/>
      <c r="CU8" s="622"/>
      <c r="CV8" s="622"/>
      <c r="CW8" s="622"/>
      <c r="CX8" s="622"/>
      <c r="CY8" s="623"/>
      <c r="CZ8" s="659">
        <v>18.2</v>
      </c>
      <c r="DA8" s="659"/>
      <c r="DB8" s="659"/>
      <c r="DC8" s="659"/>
      <c r="DD8" s="627">
        <v>27363</v>
      </c>
      <c r="DE8" s="622"/>
      <c r="DF8" s="622"/>
      <c r="DG8" s="622"/>
      <c r="DH8" s="622"/>
      <c r="DI8" s="622"/>
      <c r="DJ8" s="622"/>
      <c r="DK8" s="622"/>
      <c r="DL8" s="622"/>
      <c r="DM8" s="622"/>
      <c r="DN8" s="622"/>
      <c r="DO8" s="622"/>
      <c r="DP8" s="623"/>
      <c r="DQ8" s="627">
        <v>786430</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5016</v>
      </c>
      <c r="S9" s="622"/>
      <c r="T9" s="622"/>
      <c r="U9" s="622"/>
      <c r="V9" s="622"/>
      <c r="W9" s="622"/>
      <c r="X9" s="622"/>
      <c r="Y9" s="623"/>
      <c r="Z9" s="659">
        <v>0.1</v>
      </c>
      <c r="AA9" s="659"/>
      <c r="AB9" s="659"/>
      <c r="AC9" s="659"/>
      <c r="AD9" s="660">
        <v>5016</v>
      </c>
      <c r="AE9" s="660"/>
      <c r="AF9" s="660"/>
      <c r="AG9" s="660"/>
      <c r="AH9" s="660"/>
      <c r="AI9" s="660"/>
      <c r="AJ9" s="660"/>
      <c r="AK9" s="660"/>
      <c r="AL9" s="624">
        <v>0.1</v>
      </c>
      <c r="AM9" s="625"/>
      <c r="AN9" s="625"/>
      <c r="AO9" s="661"/>
      <c r="AP9" s="618" t="s">
        <v>231</v>
      </c>
      <c r="AQ9" s="619"/>
      <c r="AR9" s="619"/>
      <c r="AS9" s="619"/>
      <c r="AT9" s="619"/>
      <c r="AU9" s="619"/>
      <c r="AV9" s="619"/>
      <c r="AW9" s="619"/>
      <c r="AX9" s="619"/>
      <c r="AY9" s="619"/>
      <c r="AZ9" s="619"/>
      <c r="BA9" s="619"/>
      <c r="BB9" s="619"/>
      <c r="BC9" s="619"/>
      <c r="BD9" s="619"/>
      <c r="BE9" s="619"/>
      <c r="BF9" s="620"/>
      <c r="BG9" s="621">
        <v>278450</v>
      </c>
      <c r="BH9" s="622"/>
      <c r="BI9" s="622"/>
      <c r="BJ9" s="622"/>
      <c r="BK9" s="622"/>
      <c r="BL9" s="622"/>
      <c r="BM9" s="622"/>
      <c r="BN9" s="623"/>
      <c r="BO9" s="659">
        <v>38.299999999999997</v>
      </c>
      <c r="BP9" s="659"/>
      <c r="BQ9" s="659"/>
      <c r="BR9" s="659"/>
      <c r="BS9" s="660" t="s">
        <v>122</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711154</v>
      </c>
      <c r="CS9" s="622"/>
      <c r="CT9" s="622"/>
      <c r="CU9" s="622"/>
      <c r="CV9" s="622"/>
      <c r="CW9" s="622"/>
      <c r="CX9" s="622"/>
      <c r="CY9" s="623"/>
      <c r="CZ9" s="659">
        <v>9.6</v>
      </c>
      <c r="DA9" s="659"/>
      <c r="DB9" s="659"/>
      <c r="DC9" s="659"/>
      <c r="DD9" s="627">
        <v>32120</v>
      </c>
      <c r="DE9" s="622"/>
      <c r="DF9" s="622"/>
      <c r="DG9" s="622"/>
      <c r="DH9" s="622"/>
      <c r="DI9" s="622"/>
      <c r="DJ9" s="622"/>
      <c r="DK9" s="622"/>
      <c r="DL9" s="622"/>
      <c r="DM9" s="622"/>
      <c r="DN9" s="622"/>
      <c r="DO9" s="622"/>
      <c r="DP9" s="623"/>
      <c r="DQ9" s="627">
        <v>356607</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25569</v>
      </c>
      <c r="BH10" s="622"/>
      <c r="BI10" s="622"/>
      <c r="BJ10" s="622"/>
      <c r="BK10" s="622"/>
      <c r="BL10" s="622"/>
      <c r="BM10" s="622"/>
      <c r="BN10" s="623"/>
      <c r="BO10" s="659">
        <v>3.5</v>
      </c>
      <c r="BP10" s="659"/>
      <c r="BQ10" s="659"/>
      <c r="BR10" s="659"/>
      <c r="BS10" s="660">
        <v>4261</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v>12488</v>
      </c>
      <c r="CS10" s="622"/>
      <c r="CT10" s="622"/>
      <c r="CU10" s="622"/>
      <c r="CV10" s="622"/>
      <c r="CW10" s="622"/>
      <c r="CX10" s="622"/>
      <c r="CY10" s="623"/>
      <c r="CZ10" s="659">
        <v>0.2</v>
      </c>
      <c r="DA10" s="659"/>
      <c r="DB10" s="659"/>
      <c r="DC10" s="659"/>
      <c r="DD10" s="627" t="s">
        <v>122</v>
      </c>
      <c r="DE10" s="622"/>
      <c r="DF10" s="622"/>
      <c r="DG10" s="622"/>
      <c r="DH10" s="622"/>
      <c r="DI10" s="622"/>
      <c r="DJ10" s="622"/>
      <c r="DK10" s="622"/>
      <c r="DL10" s="622"/>
      <c r="DM10" s="622"/>
      <c r="DN10" s="622"/>
      <c r="DO10" s="622"/>
      <c r="DP10" s="623"/>
      <c r="DQ10" s="627">
        <v>11744</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178444</v>
      </c>
      <c r="S11" s="622"/>
      <c r="T11" s="622"/>
      <c r="U11" s="622"/>
      <c r="V11" s="622"/>
      <c r="W11" s="622"/>
      <c r="X11" s="622"/>
      <c r="Y11" s="623"/>
      <c r="Z11" s="624">
        <v>2.4</v>
      </c>
      <c r="AA11" s="625"/>
      <c r="AB11" s="625"/>
      <c r="AC11" s="626"/>
      <c r="AD11" s="627">
        <v>178444</v>
      </c>
      <c r="AE11" s="622"/>
      <c r="AF11" s="622"/>
      <c r="AG11" s="622"/>
      <c r="AH11" s="622"/>
      <c r="AI11" s="622"/>
      <c r="AJ11" s="622"/>
      <c r="AK11" s="623"/>
      <c r="AL11" s="624">
        <v>4.2</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18601</v>
      </c>
      <c r="BH11" s="622"/>
      <c r="BI11" s="622"/>
      <c r="BJ11" s="622"/>
      <c r="BK11" s="622"/>
      <c r="BL11" s="622"/>
      <c r="BM11" s="622"/>
      <c r="BN11" s="623"/>
      <c r="BO11" s="659">
        <v>2.6</v>
      </c>
      <c r="BP11" s="659"/>
      <c r="BQ11" s="659"/>
      <c r="BR11" s="659"/>
      <c r="BS11" s="660">
        <v>3689</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350246</v>
      </c>
      <c r="CS11" s="622"/>
      <c r="CT11" s="622"/>
      <c r="CU11" s="622"/>
      <c r="CV11" s="622"/>
      <c r="CW11" s="622"/>
      <c r="CX11" s="622"/>
      <c r="CY11" s="623"/>
      <c r="CZ11" s="659">
        <v>4.7</v>
      </c>
      <c r="DA11" s="659"/>
      <c r="DB11" s="659"/>
      <c r="DC11" s="659"/>
      <c r="DD11" s="627">
        <v>49894</v>
      </c>
      <c r="DE11" s="622"/>
      <c r="DF11" s="622"/>
      <c r="DG11" s="622"/>
      <c r="DH11" s="622"/>
      <c r="DI11" s="622"/>
      <c r="DJ11" s="622"/>
      <c r="DK11" s="622"/>
      <c r="DL11" s="622"/>
      <c r="DM11" s="622"/>
      <c r="DN11" s="622"/>
      <c r="DO11" s="622"/>
      <c r="DP11" s="623"/>
      <c r="DQ11" s="627">
        <v>135906</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262470</v>
      </c>
      <c r="BH12" s="622"/>
      <c r="BI12" s="622"/>
      <c r="BJ12" s="622"/>
      <c r="BK12" s="622"/>
      <c r="BL12" s="622"/>
      <c r="BM12" s="622"/>
      <c r="BN12" s="623"/>
      <c r="BO12" s="659">
        <v>36.1</v>
      </c>
      <c r="BP12" s="659"/>
      <c r="BQ12" s="659"/>
      <c r="BR12" s="659"/>
      <c r="BS12" s="660" t="s">
        <v>122</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307629</v>
      </c>
      <c r="CS12" s="622"/>
      <c r="CT12" s="622"/>
      <c r="CU12" s="622"/>
      <c r="CV12" s="622"/>
      <c r="CW12" s="622"/>
      <c r="CX12" s="622"/>
      <c r="CY12" s="623"/>
      <c r="CZ12" s="659">
        <v>4.0999999999999996</v>
      </c>
      <c r="DA12" s="659"/>
      <c r="DB12" s="659"/>
      <c r="DC12" s="659"/>
      <c r="DD12" s="627">
        <v>1949</v>
      </c>
      <c r="DE12" s="622"/>
      <c r="DF12" s="622"/>
      <c r="DG12" s="622"/>
      <c r="DH12" s="622"/>
      <c r="DI12" s="622"/>
      <c r="DJ12" s="622"/>
      <c r="DK12" s="622"/>
      <c r="DL12" s="622"/>
      <c r="DM12" s="622"/>
      <c r="DN12" s="622"/>
      <c r="DO12" s="622"/>
      <c r="DP12" s="623"/>
      <c r="DQ12" s="627">
        <v>171031</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248792</v>
      </c>
      <c r="BH13" s="622"/>
      <c r="BI13" s="622"/>
      <c r="BJ13" s="622"/>
      <c r="BK13" s="622"/>
      <c r="BL13" s="622"/>
      <c r="BM13" s="622"/>
      <c r="BN13" s="623"/>
      <c r="BO13" s="659">
        <v>34.200000000000003</v>
      </c>
      <c r="BP13" s="659"/>
      <c r="BQ13" s="659"/>
      <c r="BR13" s="659"/>
      <c r="BS13" s="660" t="s">
        <v>122</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1053018</v>
      </c>
      <c r="CS13" s="622"/>
      <c r="CT13" s="622"/>
      <c r="CU13" s="622"/>
      <c r="CV13" s="622"/>
      <c r="CW13" s="622"/>
      <c r="CX13" s="622"/>
      <c r="CY13" s="623"/>
      <c r="CZ13" s="659">
        <v>14.2</v>
      </c>
      <c r="DA13" s="659"/>
      <c r="DB13" s="659"/>
      <c r="DC13" s="659"/>
      <c r="DD13" s="627">
        <v>245027</v>
      </c>
      <c r="DE13" s="622"/>
      <c r="DF13" s="622"/>
      <c r="DG13" s="622"/>
      <c r="DH13" s="622"/>
      <c r="DI13" s="622"/>
      <c r="DJ13" s="622"/>
      <c r="DK13" s="622"/>
      <c r="DL13" s="622"/>
      <c r="DM13" s="622"/>
      <c r="DN13" s="622"/>
      <c r="DO13" s="622"/>
      <c r="DP13" s="623"/>
      <c r="DQ13" s="627">
        <v>719657</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21182</v>
      </c>
      <c r="BH14" s="622"/>
      <c r="BI14" s="622"/>
      <c r="BJ14" s="622"/>
      <c r="BK14" s="622"/>
      <c r="BL14" s="622"/>
      <c r="BM14" s="622"/>
      <c r="BN14" s="623"/>
      <c r="BO14" s="659">
        <v>2.9</v>
      </c>
      <c r="BP14" s="659"/>
      <c r="BQ14" s="659"/>
      <c r="BR14" s="659"/>
      <c r="BS14" s="660" t="s">
        <v>122</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282732</v>
      </c>
      <c r="CS14" s="622"/>
      <c r="CT14" s="622"/>
      <c r="CU14" s="622"/>
      <c r="CV14" s="622"/>
      <c r="CW14" s="622"/>
      <c r="CX14" s="622"/>
      <c r="CY14" s="623"/>
      <c r="CZ14" s="659">
        <v>3.8</v>
      </c>
      <c r="DA14" s="659"/>
      <c r="DB14" s="659"/>
      <c r="DC14" s="659"/>
      <c r="DD14" s="627">
        <v>15146</v>
      </c>
      <c r="DE14" s="622"/>
      <c r="DF14" s="622"/>
      <c r="DG14" s="622"/>
      <c r="DH14" s="622"/>
      <c r="DI14" s="622"/>
      <c r="DJ14" s="622"/>
      <c r="DK14" s="622"/>
      <c r="DL14" s="622"/>
      <c r="DM14" s="622"/>
      <c r="DN14" s="622"/>
      <c r="DO14" s="622"/>
      <c r="DP14" s="623"/>
      <c r="DQ14" s="627">
        <v>267440</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6298</v>
      </c>
      <c r="S15" s="622"/>
      <c r="T15" s="622"/>
      <c r="U15" s="622"/>
      <c r="V15" s="622"/>
      <c r="W15" s="622"/>
      <c r="X15" s="622"/>
      <c r="Y15" s="623"/>
      <c r="Z15" s="659">
        <v>0.1</v>
      </c>
      <c r="AA15" s="659"/>
      <c r="AB15" s="659"/>
      <c r="AC15" s="659"/>
      <c r="AD15" s="660">
        <v>6298</v>
      </c>
      <c r="AE15" s="660"/>
      <c r="AF15" s="660"/>
      <c r="AG15" s="660"/>
      <c r="AH15" s="660"/>
      <c r="AI15" s="660"/>
      <c r="AJ15" s="660"/>
      <c r="AK15" s="660"/>
      <c r="AL15" s="624">
        <v>0.1</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79580</v>
      </c>
      <c r="BH15" s="622"/>
      <c r="BI15" s="622"/>
      <c r="BJ15" s="622"/>
      <c r="BK15" s="622"/>
      <c r="BL15" s="622"/>
      <c r="BM15" s="622"/>
      <c r="BN15" s="623"/>
      <c r="BO15" s="659">
        <v>10.9</v>
      </c>
      <c r="BP15" s="659"/>
      <c r="BQ15" s="659"/>
      <c r="BR15" s="659"/>
      <c r="BS15" s="660" t="s">
        <v>122</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755216</v>
      </c>
      <c r="CS15" s="622"/>
      <c r="CT15" s="622"/>
      <c r="CU15" s="622"/>
      <c r="CV15" s="622"/>
      <c r="CW15" s="622"/>
      <c r="CX15" s="622"/>
      <c r="CY15" s="623"/>
      <c r="CZ15" s="659">
        <v>10.199999999999999</v>
      </c>
      <c r="DA15" s="659"/>
      <c r="DB15" s="659"/>
      <c r="DC15" s="659"/>
      <c r="DD15" s="627">
        <v>146354</v>
      </c>
      <c r="DE15" s="622"/>
      <c r="DF15" s="622"/>
      <c r="DG15" s="622"/>
      <c r="DH15" s="622"/>
      <c r="DI15" s="622"/>
      <c r="DJ15" s="622"/>
      <c r="DK15" s="622"/>
      <c r="DL15" s="622"/>
      <c r="DM15" s="622"/>
      <c r="DN15" s="622"/>
      <c r="DO15" s="622"/>
      <c r="DP15" s="623"/>
      <c r="DQ15" s="627">
        <v>566395</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14452</v>
      </c>
      <c r="S16" s="622"/>
      <c r="T16" s="622"/>
      <c r="U16" s="622"/>
      <c r="V16" s="622"/>
      <c r="W16" s="622"/>
      <c r="X16" s="622"/>
      <c r="Y16" s="623"/>
      <c r="Z16" s="659">
        <v>0.2</v>
      </c>
      <c r="AA16" s="659"/>
      <c r="AB16" s="659"/>
      <c r="AC16" s="659"/>
      <c r="AD16" s="660">
        <v>14452</v>
      </c>
      <c r="AE16" s="660"/>
      <c r="AF16" s="660"/>
      <c r="AG16" s="660"/>
      <c r="AH16" s="660"/>
      <c r="AI16" s="660"/>
      <c r="AJ16" s="660"/>
      <c r="AK16" s="660"/>
      <c r="AL16" s="624">
        <v>0.3</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v>276817</v>
      </c>
      <c r="CS16" s="622"/>
      <c r="CT16" s="622"/>
      <c r="CU16" s="622"/>
      <c r="CV16" s="622"/>
      <c r="CW16" s="622"/>
      <c r="CX16" s="622"/>
      <c r="CY16" s="623"/>
      <c r="CZ16" s="659">
        <v>3.7</v>
      </c>
      <c r="DA16" s="659"/>
      <c r="DB16" s="659"/>
      <c r="DC16" s="659"/>
      <c r="DD16" s="627" t="s">
        <v>122</v>
      </c>
      <c r="DE16" s="622"/>
      <c r="DF16" s="622"/>
      <c r="DG16" s="622"/>
      <c r="DH16" s="622"/>
      <c r="DI16" s="622"/>
      <c r="DJ16" s="622"/>
      <c r="DK16" s="622"/>
      <c r="DL16" s="622"/>
      <c r="DM16" s="622"/>
      <c r="DN16" s="622"/>
      <c r="DO16" s="622"/>
      <c r="DP16" s="623"/>
      <c r="DQ16" s="627">
        <v>29987</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27730</v>
      </c>
      <c r="S17" s="622"/>
      <c r="T17" s="622"/>
      <c r="U17" s="622"/>
      <c r="V17" s="622"/>
      <c r="W17" s="622"/>
      <c r="X17" s="622"/>
      <c r="Y17" s="623"/>
      <c r="Z17" s="659">
        <v>0.4</v>
      </c>
      <c r="AA17" s="659"/>
      <c r="AB17" s="659"/>
      <c r="AC17" s="659"/>
      <c r="AD17" s="660">
        <v>27730</v>
      </c>
      <c r="AE17" s="660"/>
      <c r="AF17" s="660"/>
      <c r="AG17" s="660"/>
      <c r="AH17" s="660"/>
      <c r="AI17" s="660"/>
      <c r="AJ17" s="660"/>
      <c r="AK17" s="660"/>
      <c r="AL17" s="624">
        <v>0.7</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888868</v>
      </c>
      <c r="CS17" s="622"/>
      <c r="CT17" s="622"/>
      <c r="CU17" s="622"/>
      <c r="CV17" s="622"/>
      <c r="CW17" s="622"/>
      <c r="CX17" s="622"/>
      <c r="CY17" s="623"/>
      <c r="CZ17" s="659">
        <v>11.9</v>
      </c>
      <c r="DA17" s="659"/>
      <c r="DB17" s="659"/>
      <c r="DC17" s="659"/>
      <c r="DD17" s="627" t="s">
        <v>122</v>
      </c>
      <c r="DE17" s="622"/>
      <c r="DF17" s="622"/>
      <c r="DG17" s="622"/>
      <c r="DH17" s="622"/>
      <c r="DI17" s="622"/>
      <c r="DJ17" s="622"/>
      <c r="DK17" s="622"/>
      <c r="DL17" s="622"/>
      <c r="DM17" s="622"/>
      <c r="DN17" s="622"/>
      <c r="DO17" s="622"/>
      <c r="DP17" s="623"/>
      <c r="DQ17" s="627">
        <v>816012</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2375</v>
      </c>
      <c r="S18" s="622"/>
      <c r="T18" s="622"/>
      <c r="U18" s="622"/>
      <c r="V18" s="622"/>
      <c r="W18" s="622"/>
      <c r="X18" s="622"/>
      <c r="Y18" s="623"/>
      <c r="Z18" s="659">
        <v>0</v>
      </c>
      <c r="AA18" s="659"/>
      <c r="AB18" s="659"/>
      <c r="AC18" s="659"/>
      <c r="AD18" s="660">
        <v>2375</v>
      </c>
      <c r="AE18" s="660"/>
      <c r="AF18" s="660"/>
      <c r="AG18" s="660"/>
      <c r="AH18" s="660"/>
      <c r="AI18" s="660"/>
      <c r="AJ18" s="660"/>
      <c r="AK18" s="660"/>
      <c r="AL18" s="624">
        <v>0.1</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25229</v>
      </c>
      <c r="S19" s="622"/>
      <c r="T19" s="622"/>
      <c r="U19" s="622"/>
      <c r="V19" s="622"/>
      <c r="W19" s="622"/>
      <c r="X19" s="622"/>
      <c r="Y19" s="623"/>
      <c r="Z19" s="659">
        <v>0.3</v>
      </c>
      <c r="AA19" s="659"/>
      <c r="AB19" s="659"/>
      <c r="AC19" s="659"/>
      <c r="AD19" s="660">
        <v>25229</v>
      </c>
      <c r="AE19" s="660"/>
      <c r="AF19" s="660"/>
      <c r="AG19" s="660"/>
      <c r="AH19" s="660"/>
      <c r="AI19" s="660"/>
      <c r="AJ19" s="660"/>
      <c r="AK19" s="660"/>
      <c r="AL19" s="624">
        <v>0.6</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32830</v>
      </c>
      <c r="BH19" s="622"/>
      <c r="BI19" s="622"/>
      <c r="BJ19" s="622"/>
      <c r="BK19" s="622"/>
      <c r="BL19" s="622"/>
      <c r="BM19" s="622"/>
      <c r="BN19" s="623"/>
      <c r="BO19" s="659">
        <v>4.5</v>
      </c>
      <c r="BP19" s="659"/>
      <c r="BQ19" s="659"/>
      <c r="BR19" s="659"/>
      <c r="BS19" s="660" t="s">
        <v>122</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263</v>
      </c>
      <c r="C20" s="697"/>
      <c r="D20" s="697"/>
      <c r="E20" s="697"/>
      <c r="F20" s="697"/>
      <c r="G20" s="697"/>
      <c r="H20" s="697"/>
      <c r="I20" s="697"/>
      <c r="J20" s="697"/>
      <c r="K20" s="697"/>
      <c r="L20" s="697"/>
      <c r="M20" s="697"/>
      <c r="N20" s="697"/>
      <c r="O20" s="697"/>
      <c r="P20" s="697"/>
      <c r="Q20" s="698"/>
      <c r="R20" s="621">
        <v>126</v>
      </c>
      <c r="S20" s="622"/>
      <c r="T20" s="622"/>
      <c r="U20" s="622"/>
      <c r="V20" s="622"/>
      <c r="W20" s="622"/>
      <c r="X20" s="622"/>
      <c r="Y20" s="623"/>
      <c r="Z20" s="659">
        <v>0</v>
      </c>
      <c r="AA20" s="659"/>
      <c r="AB20" s="659"/>
      <c r="AC20" s="659"/>
      <c r="AD20" s="660">
        <v>126</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32830</v>
      </c>
      <c r="BH20" s="622"/>
      <c r="BI20" s="622"/>
      <c r="BJ20" s="622"/>
      <c r="BK20" s="622"/>
      <c r="BL20" s="622"/>
      <c r="BM20" s="622"/>
      <c r="BN20" s="623"/>
      <c r="BO20" s="659">
        <v>4.5</v>
      </c>
      <c r="BP20" s="659"/>
      <c r="BQ20" s="659"/>
      <c r="BR20" s="659"/>
      <c r="BS20" s="660" t="s">
        <v>122</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7438699</v>
      </c>
      <c r="CS20" s="622"/>
      <c r="CT20" s="622"/>
      <c r="CU20" s="622"/>
      <c r="CV20" s="622"/>
      <c r="CW20" s="622"/>
      <c r="CX20" s="622"/>
      <c r="CY20" s="623"/>
      <c r="CZ20" s="659">
        <v>100</v>
      </c>
      <c r="DA20" s="659"/>
      <c r="DB20" s="659"/>
      <c r="DC20" s="659"/>
      <c r="DD20" s="627">
        <v>581026</v>
      </c>
      <c r="DE20" s="622"/>
      <c r="DF20" s="622"/>
      <c r="DG20" s="622"/>
      <c r="DH20" s="622"/>
      <c r="DI20" s="622"/>
      <c r="DJ20" s="622"/>
      <c r="DK20" s="622"/>
      <c r="DL20" s="622"/>
      <c r="DM20" s="622"/>
      <c r="DN20" s="622"/>
      <c r="DO20" s="622"/>
      <c r="DP20" s="623"/>
      <c r="DQ20" s="627">
        <v>4642329</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3469124</v>
      </c>
      <c r="S21" s="622"/>
      <c r="T21" s="622"/>
      <c r="U21" s="622"/>
      <c r="V21" s="622"/>
      <c r="W21" s="622"/>
      <c r="X21" s="622"/>
      <c r="Y21" s="623"/>
      <c r="Z21" s="659">
        <v>45.8</v>
      </c>
      <c r="AA21" s="659"/>
      <c r="AB21" s="659"/>
      <c r="AC21" s="659"/>
      <c r="AD21" s="660">
        <v>3190840</v>
      </c>
      <c r="AE21" s="660"/>
      <c r="AF21" s="660"/>
      <c r="AG21" s="660"/>
      <c r="AH21" s="660"/>
      <c r="AI21" s="660"/>
      <c r="AJ21" s="660"/>
      <c r="AK21" s="660"/>
      <c r="AL21" s="624">
        <v>76</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v>5382</v>
      </c>
      <c r="BH21" s="622"/>
      <c r="BI21" s="622"/>
      <c r="BJ21" s="622"/>
      <c r="BK21" s="622"/>
      <c r="BL21" s="622"/>
      <c r="BM21" s="622"/>
      <c r="BN21" s="623"/>
      <c r="BO21" s="659">
        <v>0.7</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3190840</v>
      </c>
      <c r="S22" s="622"/>
      <c r="T22" s="622"/>
      <c r="U22" s="622"/>
      <c r="V22" s="622"/>
      <c r="W22" s="622"/>
      <c r="X22" s="622"/>
      <c r="Y22" s="623"/>
      <c r="Z22" s="659">
        <v>42.1</v>
      </c>
      <c r="AA22" s="659"/>
      <c r="AB22" s="659"/>
      <c r="AC22" s="659"/>
      <c r="AD22" s="660">
        <v>3190840</v>
      </c>
      <c r="AE22" s="660"/>
      <c r="AF22" s="660"/>
      <c r="AG22" s="660"/>
      <c r="AH22" s="660"/>
      <c r="AI22" s="660"/>
      <c r="AJ22" s="660"/>
      <c r="AK22" s="660"/>
      <c r="AL22" s="624">
        <v>76</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9" t="s">
        <v>270</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15">
      <c r="B23" s="618" t="s">
        <v>271</v>
      </c>
      <c r="C23" s="619"/>
      <c r="D23" s="619"/>
      <c r="E23" s="619"/>
      <c r="F23" s="619"/>
      <c r="G23" s="619"/>
      <c r="H23" s="619"/>
      <c r="I23" s="619"/>
      <c r="J23" s="619"/>
      <c r="K23" s="619"/>
      <c r="L23" s="619"/>
      <c r="M23" s="619"/>
      <c r="N23" s="619"/>
      <c r="O23" s="619"/>
      <c r="P23" s="619"/>
      <c r="Q23" s="620"/>
      <c r="R23" s="621">
        <v>278284</v>
      </c>
      <c r="S23" s="622"/>
      <c r="T23" s="622"/>
      <c r="U23" s="622"/>
      <c r="V23" s="622"/>
      <c r="W23" s="622"/>
      <c r="X23" s="622"/>
      <c r="Y23" s="623"/>
      <c r="Z23" s="659">
        <v>3.7</v>
      </c>
      <c r="AA23" s="659"/>
      <c r="AB23" s="659"/>
      <c r="AC23" s="659"/>
      <c r="AD23" s="660" t="s">
        <v>122</v>
      </c>
      <c r="AE23" s="660"/>
      <c r="AF23" s="660"/>
      <c r="AG23" s="660"/>
      <c r="AH23" s="660"/>
      <c r="AI23" s="660"/>
      <c r="AJ23" s="660"/>
      <c r="AK23" s="660"/>
      <c r="AL23" s="624" t="s">
        <v>122</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v>27448</v>
      </c>
      <c r="BH23" s="622"/>
      <c r="BI23" s="622"/>
      <c r="BJ23" s="622"/>
      <c r="BK23" s="622"/>
      <c r="BL23" s="622"/>
      <c r="BM23" s="622"/>
      <c r="BN23" s="623"/>
      <c r="BO23" s="659">
        <v>3.8</v>
      </c>
      <c r="BP23" s="659"/>
      <c r="BQ23" s="659"/>
      <c r="BR23" s="659"/>
      <c r="BS23" s="660" t="s">
        <v>122</v>
      </c>
      <c r="BT23" s="660"/>
      <c r="BU23" s="660"/>
      <c r="BV23" s="660"/>
      <c r="BW23" s="660"/>
      <c r="BX23" s="660"/>
      <c r="BY23" s="660"/>
      <c r="BZ23" s="660"/>
      <c r="CA23" s="660"/>
      <c r="CB23" s="695"/>
      <c r="CD23" s="679" t="s">
        <v>212</v>
      </c>
      <c r="CE23" s="680"/>
      <c r="CF23" s="680"/>
      <c r="CG23" s="680"/>
      <c r="CH23" s="680"/>
      <c r="CI23" s="680"/>
      <c r="CJ23" s="680"/>
      <c r="CK23" s="680"/>
      <c r="CL23" s="680"/>
      <c r="CM23" s="680"/>
      <c r="CN23" s="680"/>
      <c r="CO23" s="680"/>
      <c r="CP23" s="680"/>
      <c r="CQ23" s="681"/>
      <c r="CR23" s="679" t="s">
        <v>273</v>
      </c>
      <c r="CS23" s="680"/>
      <c r="CT23" s="680"/>
      <c r="CU23" s="680"/>
      <c r="CV23" s="680"/>
      <c r="CW23" s="680"/>
      <c r="CX23" s="680"/>
      <c r="CY23" s="681"/>
      <c r="CZ23" s="679" t="s">
        <v>274</v>
      </c>
      <c r="DA23" s="680"/>
      <c r="DB23" s="680"/>
      <c r="DC23" s="681"/>
      <c r="DD23" s="679" t="s">
        <v>275</v>
      </c>
      <c r="DE23" s="680"/>
      <c r="DF23" s="680"/>
      <c r="DG23" s="680"/>
      <c r="DH23" s="680"/>
      <c r="DI23" s="680"/>
      <c r="DJ23" s="680"/>
      <c r="DK23" s="681"/>
      <c r="DL23" s="711" t="s">
        <v>276</v>
      </c>
      <c r="DM23" s="712"/>
      <c r="DN23" s="712"/>
      <c r="DO23" s="712"/>
      <c r="DP23" s="712"/>
      <c r="DQ23" s="712"/>
      <c r="DR23" s="712"/>
      <c r="DS23" s="712"/>
      <c r="DT23" s="712"/>
      <c r="DU23" s="712"/>
      <c r="DV23" s="713"/>
      <c r="DW23" s="679" t="s">
        <v>277</v>
      </c>
      <c r="DX23" s="680"/>
      <c r="DY23" s="680"/>
      <c r="DZ23" s="680"/>
      <c r="EA23" s="680"/>
      <c r="EB23" s="680"/>
      <c r="EC23" s="681"/>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6" t="s">
        <v>280</v>
      </c>
      <c r="CE24" s="677"/>
      <c r="CF24" s="677"/>
      <c r="CG24" s="677"/>
      <c r="CH24" s="677"/>
      <c r="CI24" s="677"/>
      <c r="CJ24" s="677"/>
      <c r="CK24" s="677"/>
      <c r="CL24" s="677"/>
      <c r="CM24" s="677"/>
      <c r="CN24" s="677"/>
      <c r="CO24" s="677"/>
      <c r="CP24" s="677"/>
      <c r="CQ24" s="678"/>
      <c r="CR24" s="673">
        <v>2559110</v>
      </c>
      <c r="CS24" s="674"/>
      <c r="CT24" s="674"/>
      <c r="CU24" s="674"/>
      <c r="CV24" s="674"/>
      <c r="CW24" s="674"/>
      <c r="CX24" s="674"/>
      <c r="CY24" s="702"/>
      <c r="CZ24" s="703">
        <v>34.4</v>
      </c>
      <c r="DA24" s="685"/>
      <c r="DB24" s="685"/>
      <c r="DC24" s="705"/>
      <c r="DD24" s="701">
        <v>2058187</v>
      </c>
      <c r="DE24" s="674"/>
      <c r="DF24" s="674"/>
      <c r="DG24" s="674"/>
      <c r="DH24" s="674"/>
      <c r="DI24" s="674"/>
      <c r="DJ24" s="674"/>
      <c r="DK24" s="702"/>
      <c r="DL24" s="701">
        <v>1785722</v>
      </c>
      <c r="DM24" s="674"/>
      <c r="DN24" s="674"/>
      <c r="DO24" s="674"/>
      <c r="DP24" s="674"/>
      <c r="DQ24" s="674"/>
      <c r="DR24" s="674"/>
      <c r="DS24" s="674"/>
      <c r="DT24" s="674"/>
      <c r="DU24" s="674"/>
      <c r="DV24" s="702"/>
      <c r="DW24" s="703">
        <v>42.4</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4502773</v>
      </c>
      <c r="S25" s="622"/>
      <c r="T25" s="622"/>
      <c r="U25" s="622"/>
      <c r="V25" s="622"/>
      <c r="W25" s="622"/>
      <c r="X25" s="622"/>
      <c r="Y25" s="623"/>
      <c r="Z25" s="659">
        <v>59.4</v>
      </c>
      <c r="AA25" s="659"/>
      <c r="AB25" s="659"/>
      <c r="AC25" s="659"/>
      <c r="AD25" s="660">
        <v>4191659</v>
      </c>
      <c r="AE25" s="660"/>
      <c r="AF25" s="660"/>
      <c r="AG25" s="660"/>
      <c r="AH25" s="660"/>
      <c r="AI25" s="660"/>
      <c r="AJ25" s="660"/>
      <c r="AK25" s="660"/>
      <c r="AL25" s="624">
        <v>99.8</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1195704</v>
      </c>
      <c r="CS25" s="634"/>
      <c r="CT25" s="634"/>
      <c r="CU25" s="634"/>
      <c r="CV25" s="634"/>
      <c r="CW25" s="634"/>
      <c r="CX25" s="634"/>
      <c r="CY25" s="635"/>
      <c r="CZ25" s="624">
        <v>16.100000000000001</v>
      </c>
      <c r="DA25" s="636"/>
      <c r="DB25" s="636"/>
      <c r="DC25" s="637"/>
      <c r="DD25" s="627">
        <v>1081615</v>
      </c>
      <c r="DE25" s="634"/>
      <c r="DF25" s="634"/>
      <c r="DG25" s="634"/>
      <c r="DH25" s="634"/>
      <c r="DI25" s="634"/>
      <c r="DJ25" s="634"/>
      <c r="DK25" s="635"/>
      <c r="DL25" s="627">
        <v>865736</v>
      </c>
      <c r="DM25" s="634"/>
      <c r="DN25" s="634"/>
      <c r="DO25" s="634"/>
      <c r="DP25" s="634"/>
      <c r="DQ25" s="634"/>
      <c r="DR25" s="634"/>
      <c r="DS25" s="634"/>
      <c r="DT25" s="634"/>
      <c r="DU25" s="634"/>
      <c r="DV25" s="635"/>
      <c r="DW25" s="624">
        <v>20.6</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t="s">
        <v>122</v>
      </c>
      <c r="S26" s="622"/>
      <c r="T26" s="622"/>
      <c r="U26" s="622"/>
      <c r="V26" s="622"/>
      <c r="W26" s="622"/>
      <c r="X26" s="622"/>
      <c r="Y26" s="623"/>
      <c r="Z26" s="659" t="s">
        <v>122</v>
      </c>
      <c r="AA26" s="659"/>
      <c r="AB26" s="659"/>
      <c r="AC26" s="659"/>
      <c r="AD26" s="660" t="s">
        <v>122</v>
      </c>
      <c r="AE26" s="660"/>
      <c r="AF26" s="660"/>
      <c r="AG26" s="660"/>
      <c r="AH26" s="660"/>
      <c r="AI26" s="660"/>
      <c r="AJ26" s="660"/>
      <c r="AK26" s="660"/>
      <c r="AL26" s="624" t="s">
        <v>122</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631683</v>
      </c>
      <c r="CS26" s="622"/>
      <c r="CT26" s="622"/>
      <c r="CU26" s="622"/>
      <c r="CV26" s="622"/>
      <c r="CW26" s="622"/>
      <c r="CX26" s="622"/>
      <c r="CY26" s="623"/>
      <c r="CZ26" s="624">
        <v>8.5</v>
      </c>
      <c r="DA26" s="636"/>
      <c r="DB26" s="636"/>
      <c r="DC26" s="637"/>
      <c r="DD26" s="627">
        <v>534480</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93405</v>
      </c>
      <c r="S27" s="622"/>
      <c r="T27" s="622"/>
      <c r="U27" s="622"/>
      <c r="V27" s="622"/>
      <c r="W27" s="622"/>
      <c r="X27" s="622"/>
      <c r="Y27" s="623"/>
      <c r="Z27" s="659">
        <v>1.2</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727822</v>
      </c>
      <c r="BH27" s="622"/>
      <c r="BI27" s="622"/>
      <c r="BJ27" s="622"/>
      <c r="BK27" s="622"/>
      <c r="BL27" s="622"/>
      <c r="BM27" s="622"/>
      <c r="BN27" s="623"/>
      <c r="BO27" s="659">
        <v>100</v>
      </c>
      <c r="BP27" s="659"/>
      <c r="BQ27" s="659"/>
      <c r="BR27" s="659"/>
      <c r="BS27" s="660">
        <v>7950</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474538</v>
      </c>
      <c r="CS27" s="634"/>
      <c r="CT27" s="634"/>
      <c r="CU27" s="634"/>
      <c r="CV27" s="634"/>
      <c r="CW27" s="634"/>
      <c r="CX27" s="634"/>
      <c r="CY27" s="635"/>
      <c r="CZ27" s="624">
        <v>6.4</v>
      </c>
      <c r="DA27" s="636"/>
      <c r="DB27" s="636"/>
      <c r="DC27" s="637"/>
      <c r="DD27" s="627">
        <v>160560</v>
      </c>
      <c r="DE27" s="634"/>
      <c r="DF27" s="634"/>
      <c r="DG27" s="634"/>
      <c r="DH27" s="634"/>
      <c r="DI27" s="634"/>
      <c r="DJ27" s="634"/>
      <c r="DK27" s="635"/>
      <c r="DL27" s="627">
        <v>103974</v>
      </c>
      <c r="DM27" s="634"/>
      <c r="DN27" s="634"/>
      <c r="DO27" s="634"/>
      <c r="DP27" s="634"/>
      <c r="DQ27" s="634"/>
      <c r="DR27" s="634"/>
      <c r="DS27" s="634"/>
      <c r="DT27" s="634"/>
      <c r="DU27" s="634"/>
      <c r="DV27" s="635"/>
      <c r="DW27" s="624">
        <v>2.5</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98285</v>
      </c>
      <c r="S28" s="622"/>
      <c r="T28" s="622"/>
      <c r="U28" s="622"/>
      <c r="V28" s="622"/>
      <c r="W28" s="622"/>
      <c r="X28" s="622"/>
      <c r="Y28" s="623"/>
      <c r="Z28" s="659">
        <v>1.3</v>
      </c>
      <c r="AA28" s="659"/>
      <c r="AB28" s="659"/>
      <c r="AC28" s="659"/>
      <c r="AD28" s="660">
        <v>1788</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888868</v>
      </c>
      <c r="CS28" s="622"/>
      <c r="CT28" s="622"/>
      <c r="CU28" s="622"/>
      <c r="CV28" s="622"/>
      <c r="CW28" s="622"/>
      <c r="CX28" s="622"/>
      <c r="CY28" s="623"/>
      <c r="CZ28" s="624">
        <v>11.9</v>
      </c>
      <c r="DA28" s="636"/>
      <c r="DB28" s="636"/>
      <c r="DC28" s="637"/>
      <c r="DD28" s="627">
        <v>816012</v>
      </c>
      <c r="DE28" s="622"/>
      <c r="DF28" s="622"/>
      <c r="DG28" s="622"/>
      <c r="DH28" s="622"/>
      <c r="DI28" s="622"/>
      <c r="DJ28" s="622"/>
      <c r="DK28" s="623"/>
      <c r="DL28" s="627">
        <v>816012</v>
      </c>
      <c r="DM28" s="622"/>
      <c r="DN28" s="622"/>
      <c r="DO28" s="622"/>
      <c r="DP28" s="622"/>
      <c r="DQ28" s="622"/>
      <c r="DR28" s="622"/>
      <c r="DS28" s="622"/>
      <c r="DT28" s="622"/>
      <c r="DU28" s="622"/>
      <c r="DV28" s="623"/>
      <c r="DW28" s="624">
        <v>19.399999999999999</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34207</v>
      </c>
      <c r="S29" s="622"/>
      <c r="T29" s="622"/>
      <c r="U29" s="622"/>
      <c r="V29" s="622"/>
      <c r="W29" s="622"/>
      <c r="X29" s="622"/>
      <c r="Y29" s="623"/>
      <c r="Z29" s="659">
        <v>0.5</v>
      </c>
      <c r="AA29" s="659"/>
      <c r="AB29" s="659"/>
      <c r="AC29" s="659"/>
      <c r="AD29" s="660">
        <v>2</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66</v>
      </c>
      <c r="CG29" s="619"/>
      <c r="CH29" s="619"/>
      <c r="CI29" s="619"/>
      <c r="CJ29" s="619"/>
      <c r="CK29" s="619"/>
      <c r="CL29" s="619"/>
      <c r="CM29" s="619"/>
      <c r="CN29" s="619"/>
      <c r="CO29" s="619"/>
      <c r="CP29" s="619"/>
      <c r="CQ29" s="620"/>
      <c r="CR29" s="621">
        <v>888786</v>
      </c>
      <c r="CS29" s="634"/>
      <c r="CT29" s="634"/>
      <c r="CU29" s="634"/>
      <c r="CV29" s="634"/>
      <c r="CW29" s="634"/>
      <c r="CX29" s="634"/>
      <c r="CY29" s="635"/>
      <c r="CZ29" s="624">
        <v>11.9</v>
      </c>
      <c r="DA29" s="636"/>
      <c r="DB29" s="636"/>
      <c r="DC29" s="637"/>
      <c r="DD29" s="627">
        <v>815930</v>
      </c>
      <c r="DE29" s="634"/>
      <c r="DF29" s="634"/>
      <c r="DG29" s="634"/>
      <c r="DH29" s="634"/>
      <c r="DI29" s="634"/>
      <c r="DJ29" s="634"/>
      <c r="DK29" s="635"/>
      <c r="DL29" s="627">
        <v>815930</v>
      </c>
      <c r="DM29" s="634"/>
      <c r="DN29" s="634"/>
      <c r="DO29" s="634"/>
      <c r="DP29" s="634"/>
      <c r="DQ29" s="634"/>
      <c r="DR29" s="634"/>
      <c r="DS29" s="634"/>
      <c r="DT29" s="634"/>
      <c r="DU29" s="634"/>
      <c r="DV29" s="635"/>
      <c r="DW29" s="624">
        <v>19.399999999999999</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765656</v>
      </c>
      <c r="S30" s="622"/>
      <c r="T30" s="622"/>
      <c r="U30" s="622"/>
      <c r="V30" s="622"/>
      <c r="W30" s="622"/>
      <c r="X30" s="622"/>
      <c r="Y30" s="623"/>
      <c r="Z30" s="659">
        <v>10.1</v>
      </c>
      <c r="AA30" s="659"/>
      <c r="AB30" s="659"/>
      <c r="AC30" s="659"/>
      <c r="AD30" s="660" t="s">
        <v>122</v>
      </c>
      <c r="AE30" s="660"/>
      <c r="AF30" s="660"/>
      <c r="AG30" s="660"/>
      <c r="AH30" s="660"/>
      <c r="AI30" s="660"/>
      <c r="AJ30" s="660"/>
      <c r="AK30" s="660"/>
      <c r="AL30" s="624" t="s">
        <v>122</v>
      </c>
      <c r="AM30" s="625"/>
      <c r="AN30" s="625"/>
      <c r="AO30" s="661"/>
      <c r="AP30" s="679" t="s">
        <v>212</v>
      </c>
      <c r="AQ30" s="680"/>
      <c r="AR30" s="680"/>
      <c r="AS30" s="680"/>
      <c r="AT30" s="680"/>
      <c r="AU30" s="680"/>
      <c r="AV30" s="680"/>
      <c r="AW30" s="680"/>
      <c r="AX30" s="680"/>
      <c r="AY30" s="680"/>
      <c r="AZ30" s="680"/>
      <c r="BA30" s="680"/>
      <c r="BB30" s="680"/>
      <c r="BC30" s="680"/>
      <c r="BD30" s="680"/>
      <c r="BE30" s="680"/>
      <c r="BF30" s="681"/>
      <c r="BG30" s="679" t="s">
        <v>295</v>
      </c>
      <c r="BH30" s="693"/>
      <c r="BI30" s="693"/>
      <c r="BJ30" s="693"/>
      <c r="BK30" s="693"/>
      <c r="BL30" s="693"/>
      <c r="BM30" s="693"/>
      <c r="BN30" s="693"/>
      <c r="BO30" s="693"/>
      <c r="BP30" s="693"/>
      <c r="BQ30" s="694"/>
      <c r="BR30" s="679"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868668</v>
      </c>
      <c r="CS30" s="622"/>
      <c r="CT30" s="622"/>
      <c r="CU30" s="622"/>
      <c r="CV30" s="622"/>
      <c r="CW30" s="622"/>
      <c r="CX30" s="622"/>
      <c r="CY30" s="623"/>
      <c r="CZ30" s="624">
        <v>11.7</v>
      </c>
      <c r="DA30" s="636"/>
      <c r="DB30" s="636"/>
      <c r="DC30" s="637"/>
      <c r="DD30" s="627">
        <v>795812</v>
      </c>
      <c r="DE30" s="622"/>
      <c r="DF30" s="622"/>
      <c r="DG30" s="622"/>
      <c r="DH30" s="622"/>
      <c r="DI30" s="622"/>
      <c r="DJ30" s="622"/>
      <c r="DK30" s="623"/>
      <c r="DL30" s="627">
        <v>795812</v>
      </c>
      <c r="DM30" s="622"/>
      <c r="DN30" s="622"/>
      <c r="DO30" s="622"/>
      <c r="DP30" s="622"/>
      <c r="DQ30" s="622"/>
      <c r="DR30" s="622"/>
      <c r="DS30" s="622"/>
      <c r="DT30" s="622"/>
      <c r="DU30" s="622"/>
      <c r="DV30" s="623"/>
      <c r="DW30" s="624">
        <v>18.899999999999999</v>
      </c>
      <c r="DX30" s="636"/>
      <c r="DY30" s="636"/>
      <c r="DZ30" s="636"/>
      <c r="EA30" s="636"/>
      <c r="EB30" s="636"/>
      <c r="EC30" s="648"/>
    </row>
    <row r="31" spans="2:133" ht="11.25" customHeight="1" x14ac:dyDescent="0.15">
      <c r="B31" s="696" t="s">
        <v>298</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299</v>
      </c>
      <c r="AQ31" s="688"/>
      <c r="AR31" s="688"/>
      <c r="AS31" s="688"/>
      <c r="AT31" s="689" t="s">
        <v>300</v>
      </c>
      <c r="AU31" s="206"/>
      <c r="AV31" s="206"/>
      <c r="AW31" s="206"/>
      <c r="AX31" s="676" t="s">
        <v>178</v>
      </c>
      <c r="AY31" s="677"/>
      <c r="AZ31" s="677"/>
      <c r="BA31" s="677"/>
      <c r="BB31" s="677"/>
      <c r="BC31" s="677"/>
      <c r="BD31" s="677"/>
      <c r="BE31" s="677"/>
      <c r="BF31" s="678"/>
      <c r="BG31" s="683">
        <v>99.5</v>
      </c>
      <c r="BH31" s="684"/>
      <c r="BI31" s="684"/>
      <c r="BJ31" s="684"/>
      <c r="BK31" s="684"/>
      <c r="BL31" s="684"/>
      <c r="BM31" s="685">
        <v>98.1</v>
      </c>
      <c r="BN31" s="684"/>
      <c r="BO31" s="684"/>
      <c r="BP31" s="684"/>
      <c r="BQ31" s="686"/>
      <c r="BR31" s="683">
        <v>99.5</v>
      </c>
      <c r="BS31" s="684"/>
      <c r="BT31" s="684"/>
      <c r="BU31" s="684"/>
      <c r="BV31" s="684"/>
      <c r="BW31" s="684"/>
      <c r="BX31" s="685">
        <v>98.3</v>
      </c>
      <c r="BY31" s="684"/>
      <c r="BZ31" s="684"/>
      <c r="CA31" s="684"/>
      <c r="CB31" s="686"/>
      <c r="CD31" s="642"/>
      <c r="CE31" s="643"/>
      <c r="CF31" s="618" t="s">
        <v>301</v>
      </c>
      <c r="CG31" s="619"/>
      <c r="CH31" s="619"/>
      <c r="CI31" s="619"/>
      <c r="CJ31" s="619"/>
      <c r="CK31" s="619"/>
      <c r="CL31" s="619"/>
      <c r="CM31" s="619"/>
      <c r="CN31" s="619"/>
      <c r="CO31" s="619"/>
      <c r="CP31" s="619"/>
      <c r="CQ31" s="620"/>
      <c r="CR31" s="621">
        <v>20118</v>
      </c>
      <c r="CS31" s="634"/>
      <c r="CT31" s="634"/>
      <c r="CU31" s="634"/>
      <c r="CV31" s="634"/>
      <c r="CW31" s="634"/>
      <c r="CX31" s="634"/>
      <c r="CY31" s="635"/>
      <c r="CZ31" s="624">
        <v>0.3</v>
      </c>
      <c r="DA31" s="636"/>
      <c r="DB31" s="636"/>
      <c r="DC31" s="637"/>
      <c r="DD31" s="627">
        <v>20118</v>
      </c>
      <c r="DE31" s="634"/>
      <c r="DF31" s="634"/>
      <c r="DG31" s="634"/>
      <c r="DH31" s="634"/>
      <c r="DI31" s="634"/>
      <c r="DJ31" s="634"/>
      <c r="DK31" s="635"/>
      <c r="DL31" s="627">
        <v>20118</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386303</v>
      </c>
      <c r="S32" s="622"/>
      <c r="T32" s="622"/>
      <c r="U32" s="622"/>
      <c r="V32" s="622"/>
      <c r="W32" s="622"/>
      <c r="X32" s="622"/>
      <c r="Y32" s="623"/>
      <c r="Z32" s="659">
        <v>5.0999999999999996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303</v>
      </c>
      <c r="AX32" s="618" t="s">
        <v>304</v>
      </c>
      <c r="AY32" s="619"/>
      <c r="AZ32" s="619"/>
      <c r="BA32" s="619"/>
      <c r="BB32" s="619"/>
      <c r="BC32" s="619"/>
      <c r="BD32" s="619"/>
      <c r="BE32" s="619"/>
      <c r="BF32" s="620"/>
      <c r="BG32" s="692">
        <v>99.4</v>
      </c>
      <c r="BH32" s="634"/>
      <c r="BI32" s="634"/>
      <c r="BJ32" s="634"/>
      <c r="BK32" s="634"/>
      <c r="BL32" s="634"/>
      <c r="BM32" s="625">
        <v>98.5</v>
      </c>
      <c r="BN32" s="634"/>
      <c r="BO32" s="634"/>
      <c r="BP32" s="634"/>
      <c r="BQ32" s="657"/>
      <c r="BR32" s="692">
        <v>99.5</v>
      </c>
      <c r="BS32" s="634"/>
      <c r="BT32" s="634"/>
      <c r="BU32" s="634"/>
      <c r="BV32" s="634"/>
      <c r="BW32" s="634"/>
      <c r="BX32" s="625">
        <v>98.9</v>
      </c>
      <c r="BY32" s="634"/>
      <c r="BZ32" s="634"/>
      <c r="CA32" s="634"/>
      <c r="CB32" s="657"/>
      <c r="CD32" s="644"/>
      <c r="CE32" s="645"/>
      <c r="CF32" s="618" t="s">
        <v>305</v>
      </c>
      <c r="CG32" s="619"/>
      <c r="CH32" s="619"/>
      <c r="CI32" s="619"/>
      <c r="CJ32" s="619"/>
      <c r="CK32" s="619"/>
      <c r="CL32" s="619"/>
      <c r="CM32" s="619"/>
      <c r="CN32" s="619"/>
      <c r="CO32" s="619"/>
      <c r="CP32" s="619"/>
      <c r="CQ32" s="620"/>
      <c r="CR32" s="621">
        <v>82</v>
      </c>
      <c r="CS32" s="622"/>
      <c r="CT32" s="622"/>
      <c r="CU32" s="622"/>
      <c r="CV32" s="622"/>
      <c r="CW32" s="622"/>
      <c r="CX32" s="622"/>
      <c r="CY32" s="623"/>
      <c r="CZ32" s="624">
        <v>0</v>
      </c>
      <c r="DA32" s="636"/>
      <c r="DB32" s="636"/>
      <c r="DC32" s="637"/>
      <c r="DD32" s="627">
        <v>82</v>
      </c>
      <c r="DE32" s="622"/>
      <c r="DF32" s="622"/>
      <c r="DG32" s="622"/>
      <c r="DH32" s="622"/>
      <c r="DI32" s="622"/>
      <c r="DJ32" s="622"/>
      <c r="DK32" s="623"/>
      <c r="DL32" s="627">
        <v>82</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30988</v>
      </c>
      <c r="S33" s="622"/>
      <c r="T33" s="622"/>
      <c r="U33" s="622"/>
      <c r="V33" s="622"/>
      <c r="W33" s="622"/>
      <c r="X33" s="622"/>
      <c r="Y33" s="623"/>
      <c r="Z33" s="659">
        <v>0.4</v>
      </c>
      <c r="AA33" s="659"/>
      <c r="AB33" s="659"/>
      <c r="AC33" s="659"/>
      <c r="AD33" s="660">
        <v>6563</v>
      </c>
      <c r="AE33" s="660"/>
      <c r="AF33" s="660"/>
      <c r="AG33" s="660"/>
      <c r="AH33" s="660"/>
      <c r="AI33" s="660"/>
      <c r="AJ33" s="660"/>
      <c r="AK33" s="660"/>
      <c r="AL33" s="624">
        <v>0.2</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99.4</v>
      </c>
      <c r="BH33" s="606"/>
      <c r="BI33" s="606"/>
      <c r="BJ33" s="606"/>
      <c r="BK33" s="606"/>
      <c r="BL33" s="606"/>
      <c r="BM33" s="652">
        <v>96.7</v>
      </c>
      <c r="BN33" s="606"/>
      <c r="BO33" s="606"/>
      <c r="BP33" s="606"/>
      <c r="BQ33" s="669"/>
      <c r="BR33" s="682">
        <v>99.3</v>
      </c>
      <c r="BS33" s="606"/>
      <c r="BT33" s="606"/>
      <c r="BU33" s="606"/>
      <c r="BV33" s="606"/>
      <c r="BW33" s="606"/>
      <c r="BX33" s="652">
        <v>96.8</v>
      </c>
      <c r="BY33" s="606"/>
      <c r="BZ33" s="606"/>
      <c r="CA33" s="606"/>
      <c r="CB33" s="669"/>
      <c r="CD33" s="618" t="s">
        <v>308</v>
      </c>
      <c r="CE33" s="619"/>
      <c r="CF33" s="619"/>
      <c r="CG33" s="619"/>
      <c r="CH33" s="619"/>
      <c r="CI33" s="619"/>
      <c r="CJ33" s="619"/>
      <c r="CK33" s="619"/>
      <c r="CL33" s="619"/>
      <c r="CM33" s="619"/>
      <c r="CN33" s="619"/>
      <c r="CO33" s="619"/>
      <c r="CP33" s="619"/>
      <c r="CQ33" s="620"/>
      <c r="CR33" s="621">
        <v>4021746</v>
      </c>
      <c r="CS33" s="634"/>
      <c r="CT33" s="634"/>
      <c r="CU33" s="634"/>
      <c r="CV33" s="634"/>
      <c r="CW33" s="634"/>
      <c r="CX33" s="634"/>
      <c r="CY33" s="635"/>
      <c r="CZ33" s="624">
        <v>54.1</v>
      </c>
      <c r="DA33" s="636"/>
      <c r="DB33" s="636"/>
      <c r="DC33" s="637"/>
      <c r="DD33" s="627">
        <v>2499114</v>
      </c>
      <c r="DE33" s="634"/>
      <c r="DF33" s="634"/>
      <c r="DG33" s="634"/>
      <c r="DH33" s="634"/>
      <c r="DI33" s="634"/>
      <c r="DJ33" s="634"/>
      <c r="DK33" s="635"/>
      <c r="DL33" s="627">
        <v>1870512</v>
      </c>
      <c r="DM33" s="634"/>
      <c r="DN33" s="634"/>
      <c r="DO33" s="634"/>
      <c r="DP33" s="634"/>
      <c r="DQ33" s="634"/>
      <c r="DR33" s="634"/>
      <c r="DS33" s="634"/>
      <c r="DT33" s="634"/>
      <c r="DU33" s="634"/>
      <c r="DV33" s="635"/>
      <c r="DW33" s="624">
        <v>44.4</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265295</v>
      </c>
      <c r="S34" s="622"/>
      <c r="T34" s="622"/>
      <c r="U34" s="622"/>
      <c r="V34" s="622"/>
      <c r="W34" s="622"/>
      <c r="X34" s="622"/>
      <c r="Y34" s="623"/>
      <c r="Z34" s="659">
        <v>3.5</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1060387</v>
      </c>
      <c r="CS34" s="622"/>
      <c r="CT34" s="622"/>
      <c r="CU34" s="622"/>
      <c r="CV34" s="622"/>
      <c r="CW34" s="622"/>
      <c r="CX34" s="622"/>
      <c r="CY34" s="623"/>
      <c r="CZ34" s="624">
        <v>14.3</v>
      </c>
      <c r="DA34" s="636"/>
      <c r="DB34" s="636"/>
      <c r="DC34" s="637"/>
      <c r="DD34" s="627">
        <v>563228</v>
      </c>
      <c r="DE34" s="622"/>
      <c r="DF34" s="622"/>
      <c r="DG34" s="622"/>
      <c r="DH34" s="622"/>
      <c r="DI34" s="622"/>
      <c r="DJ34" s="622"/>
      <c r="DK34" s="623"/>
      <c r="DL34" s="627">
        <v>414979</v>
      </c>
      <c r="DM34" s="622"/>
      <c r="DN34" s="622"/>
      <c r="DO34" s="622"/>
      <c r="DP34" s="622"/>
      <c r="DQ34" s="622"/>
      <c r="DR34" s="622"/>
      <c r="DS34" s="622"/>
      <c r="DT34" s="622"/>
      <c r="DU34" s="622"/>
      <c r="DV34" s="623"/>
      <c r="DW34" s="624">
        <v>9.9</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342559</v>
      </c>
      <c r="S35" s="622"/>
      <c r="T35" s="622"/>
      <c r="U35" s="622"/>
      <c r="V35" s="622"/>
      <c r="W35" s="622"/>
      <c r="X35" s="622"/>
      <c r="Y35" s="623"/>
      <c r="Z35" s="659">
        <v>4.5</v>
      </c>
      <c r="AA35" s="659"/>
      <c r="AB35" s="659"/>
      <c r="AC35" s="659"/>
      <c r="AD35" s="660" t="s">
        <v>122</v>
      </c>
      <c r="AE35" s="660"/>
      <c r="AF35" s="660"/>
      <c r="AG35" s="660"/>
      <c r="AH35" s="660"/>
      <c r="AI35" s="660"/>
      <c r="AJ35" s="660"/>
      <c r="AK35" s="660"/>
      <c r="AL35" s="624" t="s">
        <v>122</v>
      </c>
      <c r="AM35" s="625"/>
      <c r="AN35" s="625"/>
      <c r="AO35" s="661"/>
      <c r="AP35" s="210"/>
      <c r="AQ35" s="679" t="s">
        <v>312</v>
      </c>
      <c r="AR35" s="680"/>
      <c r="AS35" s="680"/>
      <c r="AT35" s="680"/>
      <c r="AU35" s="680"/>
      <c r="AV35" s="680"/>
      <c r="AW35" s="680"/>
      <c r="AX35" s="680"/>
      <c r="AY35" s="680"/>
      <c r="AZ35" s="680"/>
      <c r="BA35" s="680"/>
      <c r="BB35" s="680"/>
      <c r="BC35" s="680"/>
      <c r="BD35" s="680"/>
      <c r="BE35" s="680"/>
      <c r="BF35" s="681"/>
      <c r="BG35" s="679" t="s">
        <v>313</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314</v>
      </c>
      <c r="CE35" s="619"/>
      <c r="CF35" s="619"/>
      <c r="CG35" s="619"/>
      <c r="CH35" s="619"/>
      <c r="CI35" s="619"/>
      <c r="CJ35" s="619"/>
      <c r="CK35" s="619"/>
      <c r="CL35" s="619"/>
      <c r="CM35" s="619"/>
      <c r="CN35" s="619"/>
      <c r="CO35" s="619"/>
      <c r="CP35" s="619"/>
      <c r="CQ35" s="620"/>
      <c r="CR35" s="621">
        <v>389438</v>
      </c>
      <c r="CS35" s="634"/>
      <c r="CT35" s="634"/>
      <c r="CU35" s="634"/>
      <c r="CV35" s="634"/>
      <c r="CW35" s="634"/>
      <c r="CX35" s="634"/>
      <c r="CY35" s="635"/>
      <c r="CZ35" s="624">
        <v>5.2</v>
      </c>
      <c r="DA35" s="636"/>
      <c r="DB35" s="636"/>
      <c r="DC35" s="637"/>
      <c r="DD35" s="627">
        <v>341855</v>
      </c>
      <c r="DE35" s="634"/>
      <c r="DF35" s="634"/>
      <c r="DG35" s="634"/>
      <c r="DH35" s="634"/>
      <c r="DI35" s="634"/>
      <c r="DJ35" s="634"/>
      <c r="DK35" s="635"/>
      <c r="DL35" s="627">
        <v>247473</v>
      </c>
      <c r="DM35" s="634"/>
      <c r="DN35" s="634"/>
      <c r="DO35" s="634"/>
      <c r="DP35" s="634"/>
      <c r="DQ35" s="634"/>
      <c r="DR35" s="634"/>
      <c r="DS35" s="634"/>
      <c r="DT35" s="634"/>
      <c r="DU35" s="634"/>
      <c r="DV35" s="635"/>
      <c r="DW35" s="624">
        <v>5.9</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87298</v>
      </c>
      <c r="S36" s="622"/>
      <c r="T36" s="622"/>
      <c r="U36" s="622"/>
      <c r="V36" s="622"/>
      <c r="W36" s="622"/>
      <c r="X36" s="622"/>
      <c r="Y36" s="623"/>
      <c r="Z36" s="659">
        <v>1.2</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3">
        <v>841503</v>
      </c>
      <c r="BA36" s="674"/>
      <c r="BB36" s="674"/>
      <c r="BC36" s="674"/>
      <c r="BD36" s="674"/>
      <c r="BE36" s="674"/>
      <c r="BF36" s="675"/>
      <c r="BG36" s="676" t="s">
        <v>317</v>
      </c>
      <c r="BH36" s="677"/>
      <c r="BI36" s="677"/>
      <c r="BJ36" s="677"/>
      <c r="BK36" s="677"/>
      <c r="BL36" s="677"/>
      <c r="BM36" s="677"/>
      <c r="BN36" s="677"/>
      <c r="BO36" s="677"/>
      <c r="BP36" s="677"/>
      <c r="BQ36" s="677"/>
      <c r="BR36" s="677"/>
      <c r="BS36" s="677"/>
      <c r="BT36" s="677"/>
      <c r="BU36" s="678"/>
      <c r="BV36" s="673">
        <v>2785</v>
      </c>
      <c r="BW36" s="674"/>
      <c r="BX36" s="674"/>
      <c r="BY36" s="674"/>
      <c r="BZ36" s="674"/>
      <c r="CA36" s="674"/>
      <c r="CB36" s="675"/>
      <c r="CD36" s="618" t="s">
        <v>318</v>
      </c>
      <c r="CE36" s="619"/>
      <c r="CF36" s="619"/>
      <c r="CG36" s="619"/>
      <c r="CH36" s="619"/>
      <c r="CI36" s="619"/>
      <c r="CJ36" s="619"/>
      <c r="CK36" s="619"/>
      <c r="CL36" s="619"/>
      <c r="CM36" s="619"/>
      <c r="CN36" s="619"/>
      <c r="CO36" s="619"/>
      <c r="CP36" s="619"/>
      <c r="CQ36" s="620"/>
      <c r="CR36" s="621">
        <v>1529016</v>
      </c>
      <c r="CS36" s="622"/>
      <c r="CT36" s="622"/>
      <c r="CU36" s="622"/>
      <c r="CV36" s="622"/>
      <c r="CW36" s="622"/>
      <c r="CX36" s="622"/>
      <c r="CY36" s="623"/>
      <c r="CZ36" s="624">
        <v>20.6</v>
      </c>
      <c r="DA36" s="636"/>
      <c r="DB36" s="636"/>
      <c r="DC36" s="637"/>
      <c r="DD36" s="627">
        <v>950478</v>
      </c>
      <c r="DE36" s="622"/>
      <c r="DF36" s="622"/>
      <c r="DG36" s="622"/>
      <c r="DH36" s="622"/>
      <c r="DI36" s="622"/>
      <c r="DJ36" s="622"/>
      <c r="DK36" s="623"/>
      <c r="DL36" s="627">
        <v>648488</v>
      </c>
      <c r="DM36" s="622"/>
      <c r="DN36" s="622"/>
      <c r="DO36" s="622"/>
      <c r="DP36" s="622"/>
      <c r="DQ36" s="622"/>
      <c r="DR36" s="622"/>
      <c r="DS36" s="622"/>
      <c r="DT36" s="622"/>
      <c r="DU36" s="622"/>
      <c r="DV36" s="623"/>
      <c r="DW36" s="624">
        <v>15.4</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207317</v>
      </c>
      <c r="S37" s="622"/>
      <c r="T37" s="622"/>
      <c r="U37" s="622"/>
      <c r="V37" s="622"/>
      <c r="W37" s="622"/>
      <c r="X37" s="622"/>
      <c r="Y37" s="623"/>
      <c r="Z37" s="659">
        <v>2.7</v>
      </c>
      <c r="AA37" s="659"/>
      <c r="AB37" s="659"/>
      <c r="AC37" s="659"/>
      <c r="AD37" s="660">
        <v>852</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310912</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314</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552149</v>
      </c>
      <c r="CS37" s="634"/>
      <c r="CT37" s="634"/>
      <c r="CU37" s="634"/>
      <c r="CV37" s="634"/>
      <c r="CW37" s="634"/>
      <c r="CX37" s="634"/>
      <c r="CY37" s="635"/>
      <c r="CZ37" s="624">
        <v>7.4</v>
      </c>
      <c r="DA37" s="636"/>
      <c r="DB37" s="636"/>
      <c r="DC37" s="637"/>
      <c r="DD37" s="627">
        <v>342149</v>
      </c>
      <c r="DE37" s="634"/>
      <c r="DF37" s="634"/>
      <c r="DG37" s="634"/>
      <c r="DH37" s="634"/>
      <c r="DI37" s="634"/>
      <c r="DJ37" s="634"/>
      <c r="DK37" s="635"/>
      <c r="DL37" s="627">
        <v>306401</v>
      </c>
      <c r="DM37" s="634"/>
      <c r="DN37" s="634"/>
      <c r="DO37" s="634"/>
      <c r="DP37" s="634"/>
      <c r="DQ37" s="634"/>
      <c r="DR37" s="634"/>
      <c r="DS37" s="634"/>
      <c r="DT37" s="634"/>
      <c r="DU37" s="634"/>
      <c r="DV37" s="635"/>
      <c r="DW37" s="624">
        <v>7.3</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766183</v>
      </c>
      <c r="S38" s="622"/>
      <c r="T38" s="622"/>
      <c r="U38" s="622"/>
      <c r="V38" s="622"/>
      <c r="W38" s="622"/>
      <c r="X38" s="622"/>
      <c r="Y38" s="623"/>
      <c r="Z38" s="659">
        <v>10.1</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38831</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832</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530591</v>
      </c>
      <c r="CS38" s="622"/>
      <c r="CT38" s="622"/>
      <c r="CU38" s="622"/>
      <c r="CV38" s="622"/>
      <c r="CW38" s="622"/>
      <c r="CX38" s="622"/>
      <c r="CY38" s="623"/>
      <c r="CZ38" s="624">
        <v>7.1</v>
      </c>
      <c r="DA38" s="636"/>
      <c r="DB38" s="636"/>
      <c r="DC38" s="637"/>
      <c r="DD38" s="627">
        <v>461695</v>
      </c>
      <c r="DE38" s="622"/>
      <c r="DF38" s="622"/>
      <c r="DG38" s="622"/>
      <c r="DH38" s="622"/>
      <c r="DI38" s="622"/>
      <c r="DJ38" s="622"/>
      <c r="DK38" s="623"/>
      <c r="DL38" s="627">
        <v>447085</v>
      </c>
      <c r="DM38" s="622"/>
      <c r="DN38" s="622"/>
      <c r="DO38" s="622"/>
      <c r="DP38" s="622"/>
      <c r="DQ38" s="622"/>
      <c r="DR38" s="622"/>
      <c r="DS38" s="622"/>
      <c r="DT38" s="622"/>
      <c r="DU38" s="622"/>
      <c r="DV38" s="623"/>
      <c r="DW38" s="624">
        <v>10.6</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27500</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1254</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321027</v>
      </c>
      <c r="CS39" s="634"/>
      <c r="CT39" s="634"/>
      <c r="CU39" s="634"/>
      <c r="CV39" s="634"/>
      <c r="CW39" s="634"/>
      <c r="CX39" s="634"/>
      <c r="CY39" s="635"/>
      <c r="CZ39" s="624">
        <v>4.3</v>
      </c>
      <c r="DA39" s="636"/>
      <c r="DB39" s="636"/>
      <c r="DC39" s="637"/>
      <c r="DD39" s="627">
        <v>36371</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7583</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v>15741</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136</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191287</v>
      </c>
      <c r="CS40" s="622"/>
      <c r="CT40" s="622"/>
      <c r="CU40" s="622"/>
      <c r="CV40" s="622"/>
      <c r="CW40" s="622"/>
      <c r="CX40" s="622"/>
      <c r="CY40" s="623"/>
      <c r="CZ40" s="624">
        <v>2.6</v>
      </c>
      <c r="DA40" s="636"/>
      <c r="DB40" s="636"/>
      <c r="DC40" s="637"/>
      <c r="DD40" s="627">
        <v>145487</v>
      </c>
      <c r="DE40" s="622"/>
      <c r="DF40" s="622"/>
      <c r="DG40" s="622"/>
      <c r="DH40" s="622"/>
      <c r="DI40" s="622"/>
      <c r="DJ40" s="622"/>
      <c r="DK40" s="623"/>
      <c r="DL40" s="627">
        <v>112487</v>
      </c>
      <c r="DM40" s="622"/>
      <c r="DN40" s="622"/>
      <c r="DO40" s="622"/>
      <c r="DP40" s="622"/>
      <c r="DQ40" s="622"/>
      <c r="DR40" s="622"/>
      <c r="DS40" s="622"/>
      <c r="DT40" s="622"/>
      <c r="DU40" s="622"/>
      <c r="DV40" s="623"/>
      <c r="DW40" s="624">
        <v>2.7</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7580269</v>
      </c>
      <c r="S41" s="646"/>
      <c r="T41" s="646"/>
      <c r="U41" s="646"/>
      <c r="V41" s="646"/>
      <c r="W41" s="646"/>
      <c r="X41" s="646"/>
      <c r="Y41" s="649"/>
      <c r="Z41" s="650">
        <v>100</v>
      </c>
      <c r="AA41" s="650"/>
      <c r="AB41" s="650"/>
      <c r="AC41" s="650"/>
      <c r="AD41" s="651">
        <v>4200864</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86148</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340</v>
      </c>
      <c r="AR42" s="667"/>
      <c r="AS42" s="667"/>
      <c r="AT42" s="667"/>
      <c r="AU42" s="667"/>
      <c r="AV42" s="667"/>
      <c r="AW42" s="667"/>
      <c r="AX42" s="667"/>
      <c r="AY42" s="668"/>
      <c r="AZ42" s="605">
        <v>362371</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357</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857843</v>
      </c>
      <c r="CS42" s="634"/>
      <c r="CT42" s="634"/>
      <c r="CU42" s="634"/>
      <c r="CV42" s="634"/>
      <c r="CW42" s="634"/>
      <c r="CX42" s="634"/>
      <c r="CY42" s="635"/>
      <c r="CZ42" s="624">
        <v>11.5</v>
      </c>
      <c r="DA42" s="636"/>
      <c r="DB42" s="636"/>
      <c r="DC42" s="637"/>
      <c r="DD42" s="627">
        <v>85028</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343</v>
      </c>
      <c r="CD43" s="618" t="s">
        <v>344</v>
      </c>
      <c r="CE43" s="619"/>
      <c r="CF43" s="619"/>
      <c r="CG43" s="619"/>
      <c r="CH43" s="619"/>
      <c r="CI43" s="619"/>
      <c r="CJ43" s="619"/>
      <c r="CK43" s="619"/>
      <c r="CL43" s="619"/>
      <c r="CM43" s="619"/>
      <c r="CN43" s="619"/>
      <c r="CO43" s="619"/>
      <c r="CP43" s="619"/>
      <c r="CQ43" s="620"/>
      <c r="CR43" s="621">
        <v>10143</v>
      </c>
      <c r="CS43" s="634"/>
      <c r="CT43" s="634"/>
      <c r="CU43" s="634"/>
      <c r="CV43" s="634"/>
      <c r="CW43" s="634"/>
      <c r="CX43" s="634"/>
      <c r="CY43" s="635"/>
      <c r="CZ43" s="624">
        <v>0.1</v>
      </c>
      <c r="DA43" s="636"/>
      <c r="DB43" s="636"/>
      <c r="DC43" s="637"/>
      <c r="DD43" s="627">
        <v>10143</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581026</v>
      </c>
      <c r="CS44" s="622"/>
      <c r="CT44" s="622"/>
      <c r="CU44" s="622"/>
      <c r="CV44" s="622"/>
      <c r="CW44" s="622"/>
      <c r="CX44" s="622"/>
      <c r="CY44" s="623"/>
      <c r="CZ44" s="624">
        <v>7.8</v>
      </c>
      <c r="DA44" s="625"/>
      <c r="DB44" s="625"/>
      <c r="DC44" s="626"/>
      <c r="DD44" s="627">
        <v>55041</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205599</v>
      </c>
      <c r="CS45" s="634"/>
      <c r="CT45" s="634"/>
      <c r="CU45" s="634"/>
      <c r="CV45" s="634"/>
      <c r="CW45" s="634"/>
      <c r="CX45" s="634"/>
      <c r="CY45" s="635"/>
      <c r="CZ45" s="624">
        <v>2.8</v>
      </c>
      <c r="DA45" s="636"/>
      <c r="DB45" s="636"/>
      <c r="DC45" s="637"/>
      <c r="DD45" s="627">
        <v>9353</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349</v>
      </c>
      <c r="CG46" s="619"/>
      <c r="CH46" s="619"/>
      <c r="CI46" s="619"/>
      <c r="CJ46" s="619"/>
      <c r="CK46" s="619"/>
      <c r="CL46" s="619"/>
      <c r="CM46" s="619"/>
      <c r="CN46" s="619"/>
      <c r="CO46" s="619"/>
      <c r="CP46" s="619"/>
      <c r="CQ46" s="620"/>
      <c r="CR46" s="621">
        <v>280344</v>
      </c>
      <c r="CS46" s="622"/>
      <c r="CT46" s="622"/>
      <c r="CU46" s="622"/>
      <c r="CV46" s="622"/>
      <c r="CW46" s="622"/>
      <c r="CX46" s="622"/>
      <c r="CY46" s="623"/>
      <c r="CZ46" s="624">
        <v>3.8</v>
      </c>
      <c r="DA46" s="625"/>
      <c r="DB46" s="625"/>
      <c r="DC46" s="626"/>
      <c r="DD46" s="627">
        <v>45505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350</v>
      </c>
      <c r="CG47" s="619"/>
      <c r="CH47" s="619"/>
      <c r="CI47" s="619"/>
      <c r="CJ47" s="619"/>
      <c r="CK47" s="619"/>
      <c r="CL47" s="619"/>
      <c r="CM47" s="619"/>
      <c r="CN47" s="619"/>
      <c r="CO47" s="619"/>
      <c r="CP47" s="619"/>
      <c r="CQ47" s="620"/>
      <c r="CR47" s="621">
        <v>276817</v>
      </c>
      <c r="CS47" s="634"/>
      <c r="CT47" s="634"/>
      <c r="CU47" s="634"/>
      <c r="CV47" s="634"/>
      <c r="CW47" s="634"/>
      <c r="CX47" s="634"/>
      <c r="CY47" s="635"/>
      <c r="CZ47" s="624">
        <v>3.7</v>
      </c>
      <c r="DA47" s="636"/>
      <c r="DB47" s="636"/>
      <c r="DC47" s="637"/>
      <c r="DD47" s="627">
        <v>29987</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352</v>
      </c>
      <c r="CE49" s="603"/>
      <c r="CF49" s="603"/>
      <c r="CG49" s="603"/>
      <c r="CH49" s="603"/>
      <c r="CI49" s="603"/>
      <c r="CJ49" s="603"/>
      <c r="CK49" s="603"/>
      <c r="CL49" s="603"/>
      <c r="CM49" s="603"/>
      <c r="CN49" s="603"/>
      <c r="CO49" s="603"/>
      <c r="CP49" s="603"/>
      <c r="CQ49" s="604"/>
      <c r="CR49" s="605">
        <v>7438699</v>
      </c>
      <c r="CS49" s="606"/>
      <c r="CT49" s="606"/>
      <c r="CU49" s="606"/>
      <c r="CV49" s="606"/>
      <c r="CW49" s="606"/>
      <c r="CX49" s="606"/>
      <c r="CY49" s="607"/>
      <c r="CZ49" s="608">
        <v>100</v>
      </c>
      <c r="DA49" s="609"/>
      <c r="DB49" s="609"/>
      <c r="DC49" s="610"/>
      <c r="DD49" s="611">
        <v>4642329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KRe8glMg/caa+UeSnUNyRt/IYFPWrxIOEgxZa4EGyV79dsSvq8U2x0D8NHVCSi88/izQawlRYbCSPs4skT7J4Q==" saltValue="68haXHDFIeVQUTeH5RCMh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375</v>
      </c>
      <c r="C7" s="1048"/>
      <c r="D7" s="1048"/>
      <c r="E7" s="1048"/>
      <c r="F7" s="1048"/>
      <c r="G7" s="1048"/>
      <c r="H7" s="1048"/>
      <c r="I7" s="1048"/>
      <c r="J7" s="1048"/>
      <c r="K7" s="1048"/>
      <c r="L7" s="1048"/>
      <c r="M7" s="1048"/>
      <c r="N7" s="1048"/>
      <c r="O7" s="1048"/>
      <c r="P7" s="1049"/>
      <c r="Q7" s="1102">
        <v>7580</v>
      </c>
      <c r="R7" s="1103"/>
      <c r="S7" s="1103"/>
      <c r="T7" s="1103"/>
      <c r="U7" s="1103"/>
      <c r="V7" s="1103">
        <v>7439</v>
      </c>
      <c r="W7" s="1103"/>
      <c r="X7" s="1103"/>
      <c r="Y7" s="1103"/>
      <c r="Z7" s="1103"/>
      <c r="AA7" s="1103">
        <v>141</v>
      </c>
      <c r="AB7" s="1103"/>
      <c r="AC7" s="1103"/>
      <c r="AD7" s="1103"/>
      <c r="AE7" s="1104"/>
      <c r="AF7" s="1105">
        <v>83</v>
      </c>
      <c r="AG7" s="1106"/>
      <c r="AH7" s="1106"/>
      <c r="AI7" s="1106"/>
      <c r="AJ7" s="1107"/>
      <c r="AK7" s="1108">
        <v>343</v>
      </c>
      <c r="AL7" s="1109"/>
      <c r="AM7" s="1109"/>
      <c r="AN7" s="1109"/>
      <c r="AO7" s="1109"/>
      <c r="AP7" s="1109">
        <v>6086</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c r="BT7" s="1100"/>
      <c r="BU7" s="1100"/>
      <c r="BV7" s="1100"/>
      <c r="BW7" s="1100"/>
      <c r="BX7" s="1100"/>
      <c r="BY7" s="1100"/>
      <c r="BZ7" s="1100"/>
      <c r="CA7" s="1100"/>
      <c r="CB7" s="1100"/>
      <c r="CC7" s="1100"/>
      <c r="CD7" s="1100"/>
      <c r="CE7" s="1100"/>
      <c r="CF7" s="1100"/>
      <c r="CG7" s="1112"/>
      <c r="CH7" s="1096"/>
      <c r="CI7" s="1097"/>
      <c r="CJ7" s="1097"/>
      <c r="CK7" s="1097"/>
      <c r="CL7" s="1098"/>
      <c r="CM7" s="1096"/>
      <c r="CN7" s="1097"/>
      <c r="CO7" s="1097"/>
      <c r="CP7" s="1097"/>
      <c r="CQ7" s="1098"/>
      <c r="CR7" s="1096"/>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377</v>
      </c>
      <c r="B23" s="937" t="s">
        <v>378</v>
      </c>
      <c r="C23" s="938"/>
      <c r="D23" s="938"/>
      <c r="E23" s="938"/>
      <c r="F23" s="938"/>
      <c r="G23" s="938"/>
      <c r="H23" s="938"/>
      <c r="I23" s="938"/>
      <c r="J23" s="938"/>
      <c r="K23" s="938"/>
      <c r="L23" s="938"/>
      <c r="M23" s="938"/>
      <c r="N23" s="938"/>
      <c r="O23" s="938"/>
      <c r="P23" s="948"/>
      <c r="Q23" s="1067">
        <v>7580</v>
      </c>
      <c r="R23" s="1061"/>
      <c r="S23" s="1061"/>
      <c r="T23" s="1061"/>
      <c r="U23" s="1061"/>
      <c r="V23" s="1061">
        <v>7439</v>
      </c>
      <c r="W23" s="1061"/>
      <c r="X23" s="1061"/>
      <c r="Y23" s="1061"/>
      <c r="Z23" s="1061"/>
      <c r="AA23" s="1061">
        <v>141</v>
      </c>
      <c r="AB23" s="1061"/>
      <c r="AC23" s="1061"/>
      <c r="AD23" s="1061"/>
      <c r="AE23" s="1068"/>
      <c r="AF23" s="1069">
        <v>83</v>
      </c>
      <c r="AG23" s="1061"/>
      <c r="AH23" s="1061"/>
      <c r="AI23" s="1061"/>
      <c r="AJ23" s="1070"/>
      <c r="AK23" s="1071"/>
      <c r="AL23" s="1072"/>
      <c r="AM23" s="1072"/>
      <c r="AN23" s="1072"/>
      <c r="AO23" s="1072"/>
      <c r="AP23" s="1061">
        <v>6086</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358</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389</v>
      </c>
      <c r="C28" s="1048"/>
      <c r="D28" s="1048"/>
      <c r="E28" s="1048"/>
      <c r="F28" s="1048"/>
      <c r="G28" s="1048"/>
      <c r="H28" s="1048"/>
      <c r="I28" s="1048"/>
      <c r="J28" s="1048"/>
      <c r="K28" s="1048"/>
      <c r="L28" s="1048"/>
      <c r="M28" s="1048"/>
      <c r="N28" s="1048"/>
      <c r="O28" s="1048"/>
      <c r="P28" s="1049"/>
      <c r="Q28" s="1050">
        <v>730</v>
      </c>
      <c r="R28" s="1051"/>
      <c r="S28" s="1051"/>
      <c r="T28" s="1051"/>
      <c r="U28" s="1051"/>
      <c r="V28" s="1051">
        <v>727</v>
      </c>
      <c r="W28" s="1051"/>
      <c r="X28" s="1051"/>
      <c r="Y28" s="1051"/>
      <c r="Z28" s="1051"/>
      <c r="AA28" s="1051">
        <v>3</v>
      </c>
      <c r="AB28" s="1051"/>
      <c r="AC28" s="1051"/>
      <c r="AD28" s="1051"/>
      <c r="AE28" s="1052"/>
      <c r="AF28" s="1053">
        <v>3</v>
      </c>
      <c r="AG28" s="1051"/>
      <c r="AH28" s="1051"/>
      <c r="AI28" s="1051"/>
      <c r="AJ28" s="1054"/>
      <c r="AK28" s="1042">
        <v>86</v>
      </c>
      <c r="AL28" s="1043"/>
      <c r="AM28" s="1043"/>
      <c r="AN28" s="1043"/>
      <c r="AO28" s="1043"/>
      <c r="AP28" s="1043">
        <v>0</v>
      </c>
      <c r="AQ28" s="1043"/>
      <c r="AR28" s="1043"/>
      <c r="AS28" s="1043"/>
      <c r="AT28" s="1043"/>
      <c r="AU28" s="1043" t="s">
        <v>551</v>
      </c>
      <c r="AV28" s="1043"/>
      <c r="AW28" s="1043"/>
      <c r="AX28" s="1043"/>
      <c r="AY28" s="1043"/>
      <c r="AZ28" s="1044" t="s">
        <v>551</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390</v>
      </c>
      <c r="C29" s="1031"/>
      <c r="D29" s="1031"/>
      <c r="E29" s="1031"/>
      <c r="F29" s="1031"/>
      <c r="G29" s="1031"/>
      <c r="H29" s="1031"/>
      <c r="I29" s="1031"/>
      <c r="J29" s="1031"/>
      <c r="K29" s="1031"/>
      <c r="L29" s="1031"/>
      <c r="M29" s="1031"/>
      <c r="N29" s="1031"/>
      <c r="O29" s="1031"/>
      <c r="P29" s="1032"/>
      <c r="Q29" s="1038">
        <v>1063</v>
      </c>
      <c r="R29" s="1039"/>
      <c r="S29" s="1039"/>
      <c r="T29" s="1039"/>
      <c r="U29" s="1039"/>
      <c r="V29" s="1039">
        <v>1025</v>
      </c>
      <c r="W29" s="1039"/>
      <c r="X29" s="1039"/>
      <c r="Y29" s="1039"/>
      <c r="Z29" s="1039"/>
      <c r="AA29" s="1039">
        <v>38</v>
      </c>
      <c r="AB29" s="1039"/>
      <c r="AC29" s="1039"/>
      <c r="AD29" s="1039"/>
      <c r="AE29" s="1040"/>
      <c r="AF29" s="1035">
        <v>38</v>
      </c>
      <c r="AG29" s="1036"/>
      <c r="AH29" s="1036"/>
      <c r="AI29" s="1036"/>
      <c r="AJ29" s="1037"/>
      <c r="AK29" s="980">
        <v>247</v>
      </c>
      <c r="AL29" s="971"/>
      <c r="AM29" s="971"/>
      <c r="AN29" s="971"/>
      <c r="AO29" s="971"/>
      <c r="AP29" s="971">
        <v>30</v>
      </c>
      <c r="AQ29" s="971"/>
      <c r="AR29" s="971"/>
      <c r="AS29" s="971"/>
      <c r="AT29" s="971"/>
      <c r="AU29" s="971">
        <v>29</v>
      </c>
      <c r="AV29" s="971"/>
      <c r="AW29" s="971"/>
      <c r="AX29" s="971"/>
      <c r="AY29" s="971"/>
      <c r="AZ29" s="1041" t="s">
        <v>551</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391</v>
      </c>
      <c r="C30" s="1031"/>
      <c r="D30" s="1031"/>
      <c r="E30" s="1031"/>
      <c r="F30" s="1031"/>
      <c r="G30" s="1031"/>
      <c r="H30" s="1031"/>
      <c r="I30" s="1031"/>
      <c r="J30" s="1031"/>
      <c r="K30" s="1031"/>
      <c r="L30" s="1031"/>
      <c r="M30" s="1031"/>
      <c r="N30" s="1031"/>
      <c r="O30" s="1031"/>
      <c r="P30" s="1032"/>
      <c r="Q30" s="1038">
        <v>143</v>
      </c>
      <c r="R30" s="1039"/>
      <c r="S30" s="1039"/>
      <c r="T30" s="1039"/>
      <c r="U30" s="1039"/>
      <c r="V30" s="1039">
        <v>142</v>
      </c>
      <c r="W30" s="1039"/>
      <c r="X30" s="1039"/>
      <c r="Y30" s="1039"/>
      <c r="Z30" s="1039"/>
      <c r="AA30" s="1039">
        <v>1</v>
      </c>
      <c r="AB30" s="1039"/>
      <c r="AC30" s="1039"/>
      <c r="AD30" s="1039"/>
      <c r="AE30" s="1040"/>
      <c r="AF30" s="1035">
        <v>1</v>
      </c>
      <c r="AG30" s="1036"/>
      <c r="AH30" s="1036"/>
      <c r="AI30" s="1036"/>
      <c r="AJ30" s="1037"/>
      <c r="AK30" s="980">
        <v>46</v>
      </c>
      <c r="AL30" s="971"/>
      <c r="AM30" s="971"/>
      <c r="AN30" s="971"/>
      <c r="AO30" s="971"/>
      <c r="AP30" s="971">
        <v>0</v>
      </c>
      <c r="AQ30" s="971"/>
      <c r="AR30" s="971"/>
      <c r="AS30" s="971"/>
      <c r="AT30" s="971"/>
      <c r="AU30" s="971" t="s">
        <v>551</v>
      </c>
      <c r="AV30" s="971"/>
      <c r="AW30" s="971"/>
      <c r="AX30" s="971"/>
      <c r="AY30" s="971"/>
      <c r="AZ30" s="1041" t="s">
        <v>551</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392</v>
      </c>
      <c r="C31" s="1031"/>
      <c r="D31" s="1031"/>
      <c r="E31" s="1031"/>
      <c r="F31" s="1031"/>
      <c r="G31" s="1031"/>
      <c r="H31" s="1031"/>
      <c r="I31" s="1031"/>
      <c r="J31" s="1031"/>
      <c r="K31" s="1031"/>
      <c r="L31" s="1031"/>
      <c r="M31" s="1031"/>
      <c r="N31" s="1031"/>
      <c r="O31" s="1031"/>
      <c r="P31" s="1032"/>
      <c r="Q31" s="1038">
        <v>204</v>
      </c>
      <c r="R31" s="1039"/>
      <c r="S31" s="1039"/>
      <c r="T31" s="1039"/>
      <c r="U31" s="1039"/>
      <c r="V31" s="1039">
        <v>198</v>
      </c>
      <c r="W31" s="1039"/>
      <c r="X31" s="1039"/>
      <c r="Y31" s="1039"/>
      <c r="Z31" s="1039"/>
      <c r="AA31" s="1039">
        <v>6</v>
      </c>
      <c r="AB31" s="1039"/>
      <c r="AC31" s="1039"/>
      <c r="AD31" s="1039"/>
      <c r="AE31" s="1040"/>
      <c r="AF31" s="1035">
        <v>238</v>
      </c>
      <c r="AG31" s="1036"/>
      <c r="AH31" s="1036"/>
      <c r="AI31" s="1036"/>
      <c r="AJ31" s="1037"/>
      <c r="AK31" s="980">
        <v>0</v>
      </c>
      <c r="AL31" s="971"/>
      <c r="AM31" s="971"/>
      <c r="AN31" s="971"/>
      <c r="AO31" s="971"/>
      <c r="AP31" s="971">
        <v>515</v>
      </c>
      <c r="AQ31" s="971"/>
      <c r="AR31" s="971"/>
      <c r="AS31" s="971"/>
      <c r="AT31" s="971"/>
      <c r="AU31" s="971" t="s">
        <v>551</v>
      </c>
      <c r="AV31" s="971"/>
      <c r="AW31" s="971"/>
      <c r="AX31" s="971"/>
      <c r="AY31" s="971"/>
      <c r="AZ31" s="1041" t="s">
        <v>551</v>
      </c>
      <c r="BA31" s="1041"/>
      <c r="BB31" s="1041"/>
      <c r="BC31" s="1041"/>
      <c r="BD31" s="1041"/>
      <c r="BE31" s="972" t="s">
        <v>393</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394</v>
      </c>
      <c r="C32" s="1031"/>
      <c r="D32" s="1031"/>
      <c r="E32" s="1031"/>
      <c r="F32" s="1031"/>
      <c r="G32" s="1031"/>
      <c r="H32" s="1031"/>
      <c r="I32" s="1031"/>
      <c r="J32" s="1031"/>
      <c r="K32" s="1031"/>
      <c r="L32" s="1031"/>
      <c r="M32" s="1031"/>
      <c r="N32" s="1031"/>
      <c r="O32" s="1031"/>
      <c r="P32" s="1032"/>
      <c r="Q32" s="1038">
        <v>383</v>
      </c>
      <c r="R32" s="1039"/>
      <c r="S32" s="1039"/>
      <c r="T32" s="1039"/>
      <c r="U32" s="1039"/>
      <c r="V32" s="1039">
        <v>361</v>
      </c>
      <c r="W32" s="1039"/>
      <c r="X32" s="1039"/>
      <c r="Y32" s="1039"/>
      <c r="Z32" s="1039"/>
      <c r="AA32" s="1039">
        <v>22</v>
      </c>
      <c r="AB32" s="1039"/>
      <c r="AC32" s="1039"/>
      <c r="AD32" s="1039"/>
      <c r="AE32" s="1040"/>
      <c r="AF32" s="1035">
        <v>7</v>
      </c>
      <c r="AG32" s="1036"/>
      <c r="AH32" s="1036"/>
      <c r="AI32" s="1036"/>
      <c r="AJ32" s="1037"/>
      <c r="AK32" s="980">
        <v>0</v>
      </c>
      <c r="AL32" s="971"/>
      <c r="AM32" s="971"/>
      <c r="AN32" s="971"/>
      <c r="AO32" s="971"/>
      <c r="AP32" s="971">
        <v>1226</v>
      </c>
      <c r="AQ32" s="971"/>
      <c r="AR32" s="971"/>
      <c r="AS32" s="971"/>
      <c r="AT32" s="971"/>
      <c r="AU32" s="971">
        <v>1004</v>
      </c>
      <c r="AV32" s="971"/>
      <c r="AW32" s="971"/>
      <c r="AX32" s="971"/>
      <c r="AY32" s="971"/>
      <c r="AZ32" s="1041" t="s">
        <v>551</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395</v>
      </c>
      <c r="C33" s="1031"/>
      <c r="D33" s="1031"/>
      <c r="E33" s="1031"/>
      <c r="F33" s="1031"/>
      <c r="G33" s="1031"/>
      <c r="H33" s="1031"/>
      <c r="I33" s="1031"/>
      <c r="J33" s="1031"/>
      <c r="K33" s="1031"/>
      <c r="L33" s="1031"/>
      <c r="M33" s="1031"/>
      <c r="N33" s="1031"/>
      <c r="O33" s="1031"/>
      <c r="P33" s="1032"/>
      <c r="Q33" s="1038">
        <v>42</v>
      </c>
      <c r="R33" s="1039"/>
      <c r="S33" s="1039"/>
      <c r="T33" s="1039"/>
      <c r="U33" s="1039"/>
      <c r="V33" s="1039">
        <v>42</v>
      </c>
      <c r="W33" s="1039"/>
      <c r="X33" s="1039"/>
      <c r="Y33" s="1039"/>
      <c r="Z33" s="1039"/>
      <c r="AA33" s="1039">
        <v>0</v>
      </c>
      <c r="AB33" s="1039"/>
      <c r="AC33" s="1039"/>
      <c r="AD33" s="1039"/>
      <c r="AE33" s="1040"/>
      <c r="AF33" s="1035">
        <v>0</v>
      </c>
      <c r="AG33" s="1036"/>
      <c r="AH33" s="1036"/>
      <c r="AI33" s="1036"/>
      <c r="AJ33" s="1037"/>
      <c r="AK33" s="980">
        <v>28</v>
      </c>
      <c r="AL33" s="971"/>
      <c r="AM33" s="971"/>
      <c r="AN33" s="971"/>
      <c r="AO33" s="971"/>
      <c r="AP33" s="971">
        <v>22</v>
      </c>
      <c r="AQ33" s="971"/>
      <c r="AR33" s="971"/>
      <c r="AS33" s="971"/>
      <c r="AT33" s="971"/>
      <c r="AU33" s="971">
        <v>19</v>
      </c>
      <c r="AV33" s="971"/>
      <c r="AW33" s="971"/>
      <c r="AX33" s="971"/>
      <c r="AY33" s="971"/>
      <c r="AZ33" s="1041" t="s">
        <v>551</v>
      </c>
      <c r="BA33" s="1041"/>
      <c r="BB33" s="1041"/>
      <c r="BC33" s="1041"/>
      <c r="BD33" s="1041"/>
      <c r="BE33" s="972" t="s">
        <v>396</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397</v>
      </c>
      <c r="C34" s="1031"/>
      <c r="D34" s="1031"/>
      <c r="E34" s="1031"/>
      <c r="F34" s="1031"/>
      <c r="G34" s="1031"/>
      <c r="H34" s="1031"/>
      <c r="I34" s="1031"/>
      <c r="J34" s="1031"/>
      <c r="K34" s="1031"/>
      <c r="L34" s="1031"/>
      <c r="M34" s="1031"/>
      <c r="N34" s="1031"/>
      <c r="O34" s="1031"/>
      <c r="P34" s="1032"/>
      <c r="Q34" s="1038">
        <v>21</v>
      </c>
      <c r="R34" s="1039"/>
      <c r="S34" s="1039"/>
      <c r="T34" s="1039"/>
      <c r="U34" s="1039"/>
      <c r="V34" s="1039">
        <v>21</v>
      </c>
      <c r="W34" s="1039"/>
      <c r="X34" s="1039"/>
      <c r="Y34" s="1039"/>
      <c r="Z34" s="1039"/>
      <c r="AA34" s="1039">
        <v>0</v>
      </c>
      <c r="AB34" s="1039"/>
      <c r="AC34" s="1039"/>
      <c r="AD34" s="1039"/>
      <c r="AE34" s="1040"/>
      <c r="AF34" s="1035" t="s">
        <v>122</v>
      </c>
      <c r="AG34" s="1036"/>
      <c r="AH34" s="1036"/>
      <c r="AI34" s="1036"/>
      <c r="AJ34" s="1037"/>
      <c r="AK34" s="980">
        <v>16</v>
      </c>
      <c r="AL34" s="971"/>
      <c r="AM34" s="971"/>
      <c r="AN34" s="971"/>
      <c r="AO34" s="971"/>
      <c r="AP34" s="971">
        <v>39</v>
      </c>
      <c r="AQ34" s="971"/>
      <c r="AR34" s="971"/>
      <c r="AS34" s="971"/>
      <c r="AT34" s="971"/>
      <c r="AU34" s="971">
        <v>26</v>
      </c>
      <c r="AV34" s="971"/>
      <c r="AW34" s="971"/>
      <c r="AX34" s="971"/>
      <c r="AY34" s="971"/>
      <c r="AZ34" s="1041" t="s">
        <v>551</v>
      </c>
      <c r="BA34" s="1041"/>
      <c r="BB34" s="1041"/>
      <c r="BC34" s="1041"/>
      <c r="BD34" s="1041"/>
      <c r="BE34" s="972" t="s">
        <v>396</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377</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287</v>
      </c>
      <c r="AG63" s="959"/>
      <c r="AH63" s="959"/>
      <c r="AI63" s="959"/>
      <c r="AJ63" s="1022"/>
      <c r="AK63" s="1023"/>
      <c r="AL63" s="963"/>
      <c r="AM63" s="963"/>
      <c r="AN63" s="963"/>
      <c r="AO63" s="963"/>
      <c r="AP63" s="959">
        <v>1832</v>
      </c>
      <c r="AQ63" s="959"/>
      <c r="AR63" s="959"/>
      <c r="AS63" s="959"/>
      <c r="AT63" s="959"/>
      <c r="AU63" s="959">
        <v>1078</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401</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402</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552</v>
      </c>
      <c r="C68" s="986"/>
      <c r="D68" s="986"/>
      <c r="E68" s="986"/>
      <c r="F68" s="986"/>
      <c r="G68" s="986"/>
      <c r="H68" s="986"/>
      <c r="I68" s="986"/>
      <c r="J68" s="986"/>
      <c r="K68" s="986"/>
      <c r="L68" s="986"/>
      <c r="M68" s="986"/>
      <c r="N68" s="986"/>
      <c r="O68" s="986"/>
      <c r="P68" s="987"/>
      <c r="Q68" s="988">
        <v>722</v>
      </c>
      <c r="R68" s="982"/>
      <c r="S68" s="982"/>
      <c r="T68" s="982"/>
      <c r="U68" s="982"/>
      <c r="V68" s="982">
        <v>697</v>
      </c>
      <c r="W68" s="982"/>
      <c r="X68" s="982"/>
      <c r="Y68" s="982"/>
      <c r="Z68" s="982"/>
      <c r="AA68" s="982">
        <v>25</v>
      </c>
      <c r="AB68" s="982"/>
      <c r="AC68" s="982"/>
      <c r="AD68" s="982"/>
      <c r="AE68" s="982"/>
      <c r="AF68" s="982">
        <v>25</v>
      </c>
      <c r="AG68" s="982"/>
      <c r="AH68" s="982"/>
      <c r="AI68" s="982"/>
      <c r="AJ68" s="982"/>
      <c r="AK68" s="982" t="s">
        <v>551</v>
      </c>
      <c r="AL68" s="982"/>
      <c r="AM68" s="982"/>
      <c r="AN68" s="982"/>
      <c r="AO68" s="982"/>
      <c r="AP68" s="982" t="s">
        <v>551</v>
      </c>
      <c r="AQ68" s="982"/>
      <c r="AR68" s="982"/>
      <c r="AS68" s="982"/>
      <c r="AT68" s="982"/>
      <c r="AU68" s="982" t="s">
        <v>551</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553</v>
      </c>
      <c r="C69" s="975"/>
      <c r="D69" s="975"/>
      <c r="E69" s="975"/>
      <c r="F69" s="975"/>
      <c r="G69" s="975"/>
      <c r="H69" s="975"/>
      <c r="I69" s="975"/>
      <c r="J69" s="975"/>
      <c r="K69" s="975"/>
      <c r="L69" s="975"/>
      <c r="M69" s="975"/>
      <c r="N69" s="975"/>
      <c r="O69" s="975"/>
      <c r="P69" s="976"/>
      <c r="Q69" s="977">
        <v>1057</v>
      </c>
      <c r="R69" s="971"/>
      <c r="S69" s="971"/>
      <c r="T69" s="971"/>
      <c r="U69" s="971"/>
      <c r="V69" s="971">
        <v>1018</v>
      </c>
      <c r="W69" s="971"/>
      <c r="X69" s="971"/>
      <c r="Y69" s="971"/>
      <c r="Z69" s="971"/>
      <c r="AA69" s="971">
        <v>39</v>
      </c>
      <c r="AB69" s="971"/>
      <c r="AC69" s="971"/>
      <c r="AD69" s="971"/>
      <c r="AE69" s="971"/>
      <c r="AF69" s="971">
        <v>39</v>
      </c>
      <c r="AG69" s="971"/>
      <c r="AH69" s="971"/>
      <c r="AI69" s="971"/>
      <c r="AJ69" s="971"/>
      <c r="AK69" s="971" t="s">
        <v>551</v>
      </c>
      <c r="AL69" s="971"/>
      <c r="AM69" s="971"/>
      <c r="AN69" s="971"/>
      <c r="AO69" s="971"/>
      <c r="AP69" s="971">
        <v>33</v>
      </c>
      <c r="AQ69" s="971"/>
      <c r="AR69" s="971"/>
      <c r="AS69" s="971"/>
      <c r="AT69" s="971"/>
      <c r="AU69" s="971">
        <v>6</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c r="C70" s="975"/>
      <c r="D70" s="975"/>
      <c r="E70" s="975"/>
      <c r="F70" s="975"/>
      <c r="G70" s="975"/>
      <c r="H70" s="975"/>
      <c r="I70" s="975"/>
      <c r="J70" s="975"/>
      <c r="K70" s="975"/>
      <c r="L70" s="975"/>
      <c r="M70" s="975"/>
      <c r="N70" s="975"/>
      <c r="O70" s="975"/>
      <c r="P70" s="976"/>
      <c r="Q70" s="977"/>
      <c r="R70" s="971"/>
      <c r="S70" s="971"/>
      <c r="T70" s="971"/>
      <c r="U70" s="971"/>
      <c r="V70" s="971"/>
      <c r="W70" s="971"/>
      <c r="X70" s="971"/>
      <c r="Y70" s="971"/>
      <c r="Z70" s="971"/>
      <c r="AA70" s="971"/>
      <c r="AB70" s="971"/>
      <c r="AC70" s="971"/>
      <c r="AD70" s="971"/>
      <c r="AE70" s="971"/>
      <c r="AF70" s="971"/>
      <c r="AG70" s="971"/>
      <c r="AH70" s="971"/>
      <c r="AI70" s="971"/>
      <c r="AJ70" s="971"/>
      <c r="AK70" s="971"/>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377</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64</v>
      </c>
      <c r="AG88" s="959"/>
      <c r="AH88" s="959"/>
      <c r="AI88" s="959"/>
      <c r="AJ88" s="959"/>
      <c r="AK88" s="963"/>
      <c r="AL88" s="963"/>
      <c r="AM88" s="963"/>
      <c r="AN88" s="963"/>
      <c r="AO88" s="963"/>
      <c r="AP88" s="959">
        <v>33</v>
      </c>
      <c r="AQ88" s="959"/>
      <c r="AR88" s="959"/>
      <c r="AS88" s="959"/>
      <c r="AT88" s="959"/>
      <c r="AU88" s="959">
        <v>6</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295</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295</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295</v>
      </c>
      <c r="DR109" s="896"/>
      <c r="DS109" s="896"/>
      <c r="DT109" s="896"/>
      <c r="DU109" s="897"/>
      <c r="DV109" s="898" t="s">
        <v>414</v>
      </c>
      <c r="DW109" s="896"/>
      <c r="DX109" s="896"/>
      <c r="DY109" s="896"/>
      <c r="DZ109" s="929"/>
    </row>
    <row r="110" spans="1:131" s="218" customFormat="1" ht="26.25" customHeight="1" x14ac:dyDescent="0.15">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819340</v>
      </c>
      <c r="AB110" s="889"/>
      <c r="AC110" s="889"/>
      <c r="AD110" s="889"/>
      <c r="AE110" s="890"/>
      <c r="AF110" s="891">
        <v>846975</v>
      </c>
      <c r="AG110" s="889"/>
      <c r="AH110" s="889"/>
      <c r="AI110" s="889"/>
      <c r="AJ110" s="890"/>
      <c r="AK110" s="891">
        <v>888786</v>
      </c>
      <c r="AL110" s="889"/>
      <c r="AM110" s="889"/>
      <c r="AN110" s="889"/>
      <c r="AO110" s="890"/>
      <c r="AP110" s="892">
        <v>25.7</v>
      </c>
      <c r="AQ110" s="893"/>
      <c r="AR110" s="893"/>
      <c r="AS110" s="893"/>
      <c r="AT110" s="894"/>
      <c r="AU110" s="930" t="s">
        <v>69</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6307918</v>
      </c>
      <c r="BR110" s="842"/>
      <c r="BS110" s="842"/>
      <c r="BT110" s="842"/>
      <c r="BU110" s="842"/>
      <c r="BV110" s="842">
        <v>6188382</v>
      </c>
      <c r="BW110" s="842"/>
      <c r="BX110" s="842"/>
      <c r="BY110" s="842"/>
      <c r="BZ110" s="842"/>
      <c r="CA110" s="842">
        <v>6085897</v>
      </c>
      <c r="CB110" s="842"/>
      <c r="CC110" s="842"/>
      <c r="CD110" s="842"/>
      <c r="CE110" s="842"/>
      <c r="CF110" s="866">
        <v>176.2</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1450889</v>
      </c>
      <c r="BR112" s="817"/>
      <c r="BS112" s="817"/>
      <c r="BT112" s="817"/>
      <c r="BU112" s="817"/>
      <c r="BV112" s="817">
        <v>1276303</v>
      </c>
      <c r="BW112" s="817"/>
      <c r="BX112" s="817"/>
      <c r="BY112" s="817"/>
      <c r="BZ112" s="817"/>
      <c r="CA112" s="817">
        <v>1078391</v>
      </c>
      <c r="CB112" s="817"/>
      <c r="CC112" s="817"/>
      <c r="CD112" s="817"/>
      <c r="CE112" s="817"/>
      <c r="CF112" s="875">
        <v>31.2</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243718</v>
      </c>
      <c r="AB113" s="919"/>
      <c r="AC113" s="919"/>
      <c r="AD113" s="919"/>
      <c r="AE113" s="920"/>
      <c r="AF113" s="921">
        <v>226051</v>
      </c>
      <c r="AG113" s="919"/>
      <c r="AH113" s="919"/>
      <c r="AI113" s="919"/>
      <c r="AJ113" s="920"/>
      <c r="AK113" s="921">
        <v>248790</v>
      </c>
      <c r="AL113" s="919"/>
      <c r="AM113" s="919"/>
      <c r="AN113" s="919"/>
      <c r="AO113" s="920"/>
      <c r="AP113" s="922">
        <v>7.2</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v>2300</v>
      </c>
      <c r="BR113" s="817"/>
      <c r="BS113" s="817"/>
      <c r="BT113" s="817"/>
      <c r="BU113" s="817"/>
      <c r="BV113" s="817">
        <v>7132</v>
      </c>
      <c r="BW113" s="817"/>
      <c r="BX113" s="817"/>
      <c r="BY113" s="817"/>
      <c r="BZ113" s="817"/>
      <c r="CA113" s="817">
        <v>5804</v>
      </c>
      <c r="CB113" s="817"/>
      <c r="CC113" s="817"/>
      <c r="CD113" s="817"/>
      <c r="CE113" s="817"/>
      <c r="CF113" s="875">
        <v>0.2</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4650</v>
      </c>
      <c r="AB114" s="780"/>
      <c r="AC114" s="780"/>
      <c r="AD114" s="780"/>
      <c r="AE114" s="781"/>
      <c r="AF114" s="782">
        <v>781</v>
      </c>
      <c r="AG114" s="780"/>
      <c r="AH114" s="780"/>
      <c r="AI114" s="780"/>
      <c r="AJ114" s="781"/>
      <c r="AK114" s="782">
        <v>1358</v>
      </c>
      <c r="AL114" s="780"/>
      <c r="AM114" s="780"/>
      <c r="AN114" s="780"/>
      <c r="AO114" s="781"/>
      <c r="AP114" s="824">
        <v>0</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1559718</v>
      </c>
      <c r="BR114" s="817"/>
      <c r="BS114" s="817"/>
      <c r="BT114" s="817"/>
      <c r="BU114" s="817"/>
      <c r="BV114" s="817">
        <v>1588862</v>
      </c>
      <c r="BW114" s="817"/>
      <c r="BX114" s="817"/>
      <c r="BY114" s="817"/>
      <c r="BZ114" s="817"/>
      <c r="CA114" s="817">
        <v>1621908</v>
      </c>
      <c r="CB114" s="817"/>
      <c r="CC114" s="817"/>
      <c r="CD114" s="817"/>
      <c r="CE114" s="817"/>
      <c r="CF114" s="875">
        <v>47</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1913</v>
      </c>
      <c r="AB115" s="919"/>
      <c r="AC115" s="919"/>
      <c r="AD115" s="919"/>
      <c r="AE115" s="920"/>
      <c r="AF115" s="921">
        <v>2519</v>
      </c>
      <c r="AG115" s="919"/>
      <c r="AH115" s="919"/>
      <c r="AI115" s="919"/>
      <c r="AJ115" s="920"/>
      <c r="AK115" s="921">
        <v>2301</v>
      </c>
      <c r="AL115" s="919"/>
      <c r="AM115" s="919"/>
      <c r="AN115" s="919"/>
      <c r="AO115" s="920"/>
      <c r="AP115" s="922">
        <v>0.1</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55</v>
      </c>
      <c r="AB116" s="780"/>
      <c r="AC116" s="780"/>
      <c r="AD116" s="780"/>
      <c r="AE116" s="781"/>
      <c r="AF116" s="782">
        <v>48</v>
      </c>
      <c r="AG116" s="780"/>
      <c r="AH116" s="780"/>
      <c r="AI116" s="780"/>
      <c r="AJ116" s="781"/>
      <c r="AK116" s="782">
        <v>82</v>
      </c>
      <c r="AL116" s="780"/>
      <c r="AM116" s="780"/>
      <c r="AN116" s="780"/>
      <c r="AO116" s="781"/>
      <c r="AP116" s="824">
        <v>0</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1069676</v>
      </c>
      <c r="AB117" s="903"/>
      <c r="AC117" s="903"/>
      <c r="AD117" s="903"/>
      <c r="AE117" s="904"/>
      <c r="AF117" s="905">
        <v>1076374</v>
      </c>
      <c r="AG117" s="903"/>
      <c r="AH117" s="903"/>
      <c r="AI117" s="903"/>
      <c r="AJ117" s="904"/>
      <c r="AK117" s="905">
        <v>1141317</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295</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444</v>
      </c>
      <c r="BP119" s="878"/>
      <c r="BQ119" s="879">
        <v>9320825</v>
      </c>
      <c r="BR119" s="845"/>
      <c r="BS119" s="845"/>
      <c r="BT119" s="845"/>
      <c r="BU119" s="845"/>
      <c r="BV119" s="845">
        <v>9060679</v>
      </c>
      <c r="BW119" s="845"/>
      <c r="BX119" s="845"/>
      <c r="BY119" s="845"/>
      <c r="BZ119" s="845"/>
      <c r="CA119" s="845">
        <v>8792000</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3544641</v>
      </c>
      <c r="BR120" s="842"/>
      <c r="BS120" s="842"/>
      <c r="BT120" s="842"/>
      <c r="BU120" s="842"/>
      <c r="BV120" s="842">
        <v>3641142</v>
      </c>
      <c r="BW120" s="842"/>
      <c r="BX120" s="842"/>
      <c r="BY120" s="842"/>
      <c r="BZ120" s="842"/>
      <c r="CA120" s="842">
        <v>3762554</v>
      </c>
      <c r="CB120" s="842"/>
      <c r="CC120" s="842"/>
      <c r="CD120" s="842"/>
      <c r="CE120" s="842"/>
      <c r="CF120" s="866">
        <v>108.9</v>
      </c>
      <c r="CG120" s="867"/>
      <c r="CH120" s="867"/>
      <c r="CI120" s="867"/>
      <c r="CJ120" s="867"/>
      <c r="CK120" s="868" t="s">
        <v>448</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1004466</v>
      </c>
      <c r="DR120" s="842"/>
      <c r="DS120" s="842"/>
      <c r="DT120" s="842"/>
      <c r="DU120" s="842"/>
      <c r="DV120" s="843">
        <v>29.1</v>
      </c>
      <c r="DW120" s="843"/>
      <c r="DX120" s="843"/>
      <c r="DY120" s="843"/>
      <c r="DZ120" s="844"/>
    </row>
    <row r="121" spans="1:130" s="218" customFormat="1" ht="26.25" customHeight="1" x14ac:dyDescent="0.15">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450</v>
      </c>
      <c r="BA121" s="752"/>
      <c r="BB121" s="752"/>
      <c r="BC121" s="752"/>
      <c r="BD121" s="752"/>
      <c r="BE121" s="752"/>
      <c r="BF121" s="752"/>
      <c r="BG121" s="752"/>
      <c r="BH121" s="752"/>
      <c r="BI121" s="752"/>
      <c r="BJ121" s="752"/>
      <c r="BK121" s="752"/>
      <c r="BL121" s="752"/>
      <c r="BM121" s="752"/>
      <c r="BN121" s="752"/>
      <c r="BO121" s="752"/>
      <c r="BP121" s="753"/>
      <c r="BQ121" s="816">
        <v>549582</v>
      </c>
      <c r="BR121" s="817"/>
      <c r="BS121" s="817"/>
      <c r="BT121" s="817"/>
      <c r="BU121" s="817"/>
      <c r="BV121" s="817">
        <v>586526</v>
      </c>
      <c r="BW121" s="817"/>
      <c r="BX121" s="817"/>
      <c r="BY121" s="817"/>
      <c r="BZ121" s="817"/>
      <c r="CA121" s="817">
        <v>595663</v>
      </c>
      <c r="CB121" s="817"/>
      <c r="CC121" s="817"/>
      <c r="CD121" s="817"/>
      <c r="CE121" s="817"/>
      <c r="CF121" s="875">
        <v>17.2</v>
      </c>
      <c r="CG121" s="876"/>
      <c r="CH121" s="876"/>
      <c r="CI121" s="876"/>
      <c r="CJ121" s="876"/>
      <c r="CK121" s="869"/>
      <c r="CL121" s="855"/>
      <c r="CM121" s="855"/>
      <c r="CN121" s="855"/>
      <c r="CO121" s="856"/>
      <c r="CP121" s="835" t="s">
        <v>390</v>
      </c>
      <c r="CQ121" s="836"/>
      <c r="CR121" s="836"/>
      <c r="CS121" s="836"/>
      <c r="CT121" s="836"/>
      <c r="CU121" s="836"/>
      <c r="CV121" s="836"/>
      <c r="CW121" s="836"/>
      <c r="CX121" s="836"/>
      <c r="CY121" s="836"/>
      <c r="CZ121" s="836"/>
      <c r="DA121" s="836"/>
      <c r="DB121" s="836"/>
      <c r="DC121" s="836"/>
      <c r="DD121" s="836"/>
      <c r="DE121" s="836"/>
      <c r="DF121" s="837"/>
      <c r="DG121" s="816">
        <v>100553</v>
      </c>
      <c r="DH121" s="817"/>
      <c r="DI121" s="817"/>
      <c r="DJ121" s="817"/>
      <c r="DK121" s="817"/>
      <c r="DL121" s="817">
        <v>64645</v>
      </c>
      <c r="DM121" s="817"/>
      <c r="DN121" s="817"/>
      <c r="DO121" s="817"/>
      <c r="DP121" s="817"/>
      <c r="DQ121" s="817">
        <v>28892</v>
      </c>
      <c r="DR121" s="817"/>
      <c r="DS121" s="817"/>
      <c r="DT121" s="817"/>
      <c r="DU121" s="817"/>
      <c r="DV121" s="794">
        <v>0.8</v>
      </c>
      <c r="DW121" s="794"/>
      <c r="DX121" s="794"/>
      <c r="DY121" s="794"/>
      <c r="DZ121" s="795"/>
    </row>
    <row r="122" spans="1:130" s="218" customFormat="1" ht="26.25" customHeight="1" x14ac:dyDescent="0.15">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5611401</v>
      </c>
      <c r="BR122" s="845"/>
      <c r="BS122" s="845"/>
      <c r="BT122" s="845"/>
      <c r="BU122" s="845"/>
      <c r="BV122" s="845">
        <v>5406102</v>
      </c>
      <c r="BW122" s="845"/>
      <c r="BX122" s="845"/>
      <c r="BY122" s="845"/>
      <c r="BZ122" s="845"/>
      <c r="CA122" s="845">
        <v>5213231</v>
      </c>
      <c r="CB122" s="845"/>
      <c r="CC122" s="845"/>
      <c r="CD122" s="845"/>
      <c r="CE122" s="845"/>
      <c r="CF122" s="846">
        <v>150.9</v>
      </c>
      <c r="CG122" s="847"/>
      <c r="CH122" s="847"/>
      <c r="CI122" s="847"/>
      <c r="CJ122" s="847"/>
      <c r="CK122" s="869"/>
      <c r="CL122" s="855"/>
      <c r="CM122" s="855"/>
      <c r="CN122" s="855"/>
      <c r="CO122" s="856"/>
      <c r="CP122" s="835" t="s">
        <v>397</v>
      </c>
      <c r="CQ122" s="836"/>
      <c r="CR122" s="836"/>
      <c r="CS122" s="836"/>
      <c r="CT122" s="836"/>
      <c r="CU122" s="836"/>
      <c r="CV122" s="836"/>
      <c r="CW122" s="836"/>
      <c r="CX122" s="836"/>
      <c r="CY122" s="836"/>
      <c r="CZ122" s="836"/>
      <c r="DA122" s="836"/>
      <c r="DB122" s="836"/>
      <c r="DC122" s="836"/>
      <c r="DD122" s="836"/>
      <c r="DE122" s="836"/>
      <c r="DF122" s="837"/>
      <c r="DG122" s="816">
        <v>42620</v>
      </c>
      <c r="DH122" s="817"/>
      <c r="DI122" s="817"/>
      <c r="DJ122" s="817"/>
      <c r="DK122" s="817"/>
      <c r="DL122" s="817">
        <v>33916</v>
      </c>
      <c r="DM122" s="817"/>
      <c r="DN122" s="817"/>
      <c r="DO122" s="817"/>
      <c r="DP122" s="817"/>
      <c r="DQ122" s="817">
        <v>26161</v>
      </c>
      <c r="DR122" s="817"/>
      <c r="DS122" s="817"/>
      <c r="DT122" s="817"/>
      <c r="DU122" s="817"/>
      <c r="DV122" s="794">
        <v>0.8</v>
      </c>
      <c r="DW122" s="794"/>
      <c r="DX122" s="794"/>
      <c r="DY122" s="794"/>
      <c r="DZ122" s="795"/>
    </row>
    <row r="123" spans="1:130" s="218" customFormat="1" ht="26.25" customHeight="1" x14ac:dyDescent="0.15">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452</v>
      </c>
      <c r="BP123" s="878"/>
      <c r="BQ123" s="832">
        <v>9705624</v>
      </c>
      <c r="BR123" s="833"/>
      <c r="BS123" s="833"/>
      <c r="BT123" s="833"/>
      <c r="BU123" s="833"/>
      <c r="BV123" s="833">
        <v>9633770</v>
      </c>
      <c r="BW123" s="833"/>
      <c r="BX123" s="833"/>
      <c r="BY123" s="833"/>
      <c r="BZ123" s="833"/>
      <c r="CA123" s="833">
        <v>9571448</v>
      </c>
      <c r="CB123" s="833"/>
      <c r="CC123" s="833"/>
      <c r="CD123" s="833"/>
      <c r="CE123" s="833"/>
      <c r="CF123" s="748"/>
      <c r="CG123" s="749"/>
      <c r="CH123" s="749"/>
      <c r="CI123" s="749"/>
      <c r="CJ123" s="834"/>
      <c r="CK123" s="869"/>
      <c r="CL123" s="855"/>
      <c r="CM123" s="855"/>
      <c r="CN123" s="855"/>
      <c r="CO123" s="856"/>
      <c r="CP123" s="835" t="s">
        <v>395</v>
      </c>
      <c r="CQ123" s="836"/>
      <c r="CR123" s="836"/>
      <c r="CS123" s="836"/>
      <c r="CT123" s="836"/>
      <c r="CU123" s="836"/>
      <c r="CV123" s="836"/>
      <c r="CW123" s="836"/>
      <c r="CX123" s="836"/>
      <c r="CY123" s="836"/>
      <c r="CZ123" s="836"/>
      <c r="DA123" s="836"/>
      <c r="DB123" s="836"/>
      <c r="DC123" s="836"/>
      <c r="DD123" s="836"/>
      <c r="DE123" s="836"/>
      <c r="DF123" s="837"/>
      <c r="DG123" s="779">
        <v>26375</v>
      </c>
      <c r="DH123" s="780"/>
      <c r="DI123" s="780"/>
      <c r="DJ123" s="780"/>
      <c r="DK123" s="781"/>
      <c r="DL123" s="782">
        <v>21257</v>
      </c>
      <c r="DM123" s="780"/>
      <c r="DN123" s="780"/>
      <c r="DO123" s="780"/>
      <c r="DP123" s="781"/>
      <c r="DQ123" s="782">
        <v>18872</v>
      </c>
      <c r="DR123" s="780"/>
      <c r="DS123" s="780"/>
      <c r="DT123" s="780"/>
      <c r="DU123" s="781"/>
      <c r="DV123" s="824">
        <v>0.5</v>
      </c>
      <c r="DW123" s="825"/>
      <c r="DX123" s="825"/>
      <c r="DY123" s="825"/>
      <c r="DZ123" s="826"/>
    </row>
    <row r="124" spans="1:130" s="218" customFormat="1" ht="26.25" customHeight="1" thickBot="1" x14ac:dyDescent="0.2">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453</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454</v>
      </c>
      <c r="CQ124" s="836"/>
      <c r="CR124" s="836"/>
      <c r="CS124" s="836"/>
      <c r="CT124" s="836"/>
      <c r="CU124" s="836"/>
      <c r="CV124" s="836"/>
      <c r="CW124" s="836"/>
      <c r="CX124" s="836"/>
      <c r="CY124" s="836"/>
      <c r="CZ124" s="836"/>
      <c r="DA124" s="836"/>
      <c r="DB124" s="836"/>
      <c r="DC124" s="836"/>
      <c r="DD124" s="836"/>
      <c r="DE124" s="836"/>
      <c r="DF124" s="837"/>
      <c r="DG124" s="763">
        <v>1281341</v>
      </c>
      <c r="DH124" s="764"/>
      <c r="DI124" s="764"/>
      <c r="DJ124" s="764"/>
      <c r="DK124" s="765"/>
      <c r="DL124" s="766">
        <v>1156485</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455</v>
      </c>
      <c r="CL125" s="852"/>
      <c r="CM125" s="852"/>
      <c r="CN125" s="852"/>
      <c r="CO125" s="853"/>
      <c r="CP125" s="860" t="s">
        <v>456</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457</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458</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1913</v>
      </c>
      <c r="AB127" s="780"/>
      <c r="AC127" s="780"/>
      <c r="AD127" s="780"/>
      <c r="AE127" s="781"/>
      <c r="AF127" s="782">
        <v>2519</v>
      </c>
      <c r="AG127" s="780"/>
      <c r="AH127" s="780"/>
      <c r="AI127" s="780"/>
      <c r="AJ127" s="781"/>
      <c r="AK127" s="782">
        <v>2301</v>
      </c>
      <c r="AL127" s="780"/>
      <c r="AM127" s="780"/>
      <c r="AN127" s="780"/>
      <c r="AO127" s="781"/>
      <c r="AP127" s="824">
        <v>0.1</v>
      </c>
      <c r="AQ127" s="825"/>
      <c r="AR127" s="825"/>
      <c r="AS127" s="825"/>
      <c r="AT127" s="826"/>
      <c r="AU127" s="220"/>
      <c r="AV127" s="220"/>
      <c r="AW127" s="220"/>
      <c r="AX127" s="841" t="s">
        <v>459</v>
      </c>
      <c r="AY127" s="812"/>
      <c r="AZ127" s="812"/>
      <c r="BA127" s="812"/>
      <c r="BB127" s="812"/>
      <c r="BC127" s="812"/>
      <c r="BD127" s="812"/>
      <c r="BE127" s="813"/>
      <c r="BF127" s="811" t="s">
        <v>460</v>
      </c>
      <c r="BG127" s="812"/>
      <c r="BH127" s="812"/>
      <c r="BI127" s="812"/>
      <c r="BJ127" s="812"/>
      <c r="BK127" s="812"/>
      <c r="BL127" s="813"/>
      <c r="BM127" s="811" t="s">
        <v>461</v>
      </c>
      <c r="BN127" s="812"/>
      <c r="BO127" s="812"/>
      <c r="BP127" s="812"/>
      <c r="BQ127" s="812"/>
      <c r="BR127" s="812"/>
      <c r="BS127" s="813"/>
      <c r="BT127" s="811" t="s">
        <v>462</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463</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464</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465</v>
      </c>
      <c r="X128" s="798"/>
      <c r="Y128" s="798"/>
      <c r="Z128" s="799"/>
      <c r="AA128" s="800">
        <v>86933</v>
      </c>
      <c r="AB128" s="801"/>
      <c r="AC128" s="801"/>
      <c r="AD128" s="801"/>
      <c r="AE128" s="802"/>
      <c r="AF128" s="803">
        <v>85971</v>
      </c>
      <c r="AG128" s="801"/>
      <c r="AH128" s="801"/>
      <c r="AI128" s="801"/>
      <c r="AJ128" s="802"/>
      <c r="AK128" s="803">
        <v>86839</v>
      </c>
      <c r="AL128" s="801"/>
      <c r="AM128" s="801"/>
      <c r="AN128" s="801"/>
      <c r="AO128" s="802"/>
      <c r="AP128" s="804"/>
      <c r="AQ128" s="805"/>
      <c r="AR128" s="805"/>
      <c r="AS128" s="805"/>
      <c r="AT128" s="806"/>
      <c r="AU128" s="220"/>
      <c r="AV128" s="220"/>
      <c r="AW128" s="220"/>
      <c r="AX128" s="807" t="s">
        <v>466</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467</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468</v>
      </c>
      <c r="X129" s="777"/>
      <c r="Y129" s="777"/>
      <c r="Z129" s="778"/>
      <c r="AA129" s="779">
        <v>4036000</v>
      </c>
      <c r="AB129" s="780"/>
      <c r="AC129" s="780"/>
      <c r="AD129" s="780"/>
      <c r="AE129" s="781"/>
      <c r="AF129" s="782">
        <v>4061398</v>
      </c>
      <c r="AG129" s="780"/>
      <c r="AH129" s="780"/>
      <c r="AI129" s="780"/>
      <c r="AJ129" s="781"/>
      <c r="AK129" s="782">
        <v>4161474</v>
      </c>
      <c r="AL129" s="780"/>
      <c r="AM129" s="780"/>
      <c r="AN129" s="780"/>
      <c r="AO129" s="781"/>
      <c r="AP129" s="783"/>
      <c r="AQ129" s="784"/>
      <c r="AR129" s="784"/>
      <c r="AS129" s="784"/>
      <c r="AT129" s="785"/>
      <c r="AU129" s="221"/>
      <c r="AV129" s="221"/>
      <c r="AW129" s="221"/>
      <c r="AX129" s="751" t="s">
        <v>469</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470</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471</v>
      </c>
      <c r="X130" s="777"/>
      <c r="Y130" s="777"/>
      <c r="Z130" s="778"/>
      <c r="AA130" s="779">
        <v>681613</v>
      </c>
      <c r="AB130" s="780"/>
      <c r="AC130" s="780"/>
      <c r="AD130" s="780"/>
      <c r="AE130" s="781"/>
      <c r="AF130" s="782">
        <v>684447</v>
      </c>
      <c r="AG130" s="780"/>
      <c r="AH130" s="780"/>
      <c r="AI130" s="780"/>
      <c r="AJ130" s="781"/>
      <c r="AK130" s="782">
        <v>707852</v>
      </c>
      <c r="AL130" s="780"/>
      <c r="AM130" s="780"/>
      <c r="AN130" s="780"/>
      <c r="AO130" s="781"/>
      <c r="AP130" s="783"/>
      <c r="AQ130" s="784"/>
      <c r="AR130" s="784"/>
      <c r="AS130" s="784"/>
      <c r="AT130" s="785"/>
      <c r="AU130" s="221"/>
      <c r="AV130" s="221"/>
      <c r="AW130" s="221"/>
      <c r="AX130" s="751" t="s">
        <v>472</v>
      </c>
      <c r="AY130" s="752"/>
      <c r="AZ130" s="752"/>
      <c r="BA130" s="752"/>
      <c r="BB130" s="752"/>
      <c r="BC130" s="752"/>
      <c r="BD130" s="752"/>
      <c r="BE130" s="753"/>
      <c r="BF130" s="754">
        <v>9.3000000000000007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473</v>
      </c>
      <c r="X131" s="761"/>
      <c r="Y131" s="761"/>
      <c r="Z131" s="762"/>
      <c r="AA131" s="763">
        <v>3354387</v>
      </c>
      <c r="AB131" s="764"/>
      <c r="AC131" s="764"/>
      <c r="AD131" s="764"/>
      <c r="AE131" s="765"/>
      <c r="AF131" s="766">
        <v>3376951</v>
      </c>
      <c r="AG131" s="764"/>
      <c r="AH131" s="764"/>
      <c r="AI131" s="764"/>
      <c r="AJ131" s="765"/>
      <c r="AK131" s="766">
        <v>3453622</v>
      </c>
      <c r="AL131" s="764"/>
      <c r="AM131" s="764"/>
      <c r="AN131" s="764"/>
      <c r="AO131" s="765"/>
      <c r="AP131" s="767"/>
      <c r="AQ131" s="768"/>
      <c r="AR131" s="768"/>
      <c r="AS131" s="768"/>
      <c r="AT131" s="769"/>
      <c r="AU131" s="221"/>
      <c r="AV131" s="221"/>
      <c r="AW131" s="221"/>
      <c r="AX131" s="729" t="s">
        <v>474</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475</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476</v>
      </c>
      <c r="W132" s="742"/>
      <c r="X132" s="742"/>
      <c r="Y132" s="742"/>
      <c r="Z132" s="743"/>
      <c r="AA132" s="744">
        <v>8.9771990000000006</v>
      </c>
      <c r="AB132" s="745"/>
      <c r="AC132" s="745"/>
      <c r="AD132" s="745"/>
      <c r="AE132" s="746"/>
      <c r="AF132" s="747">
        <v>9.0601260000000003</v>
      </c>
      <c r="AG132" s="745"/>
      <c r="AH132" s="745"/>
      <c r="AI132" s="745"/>
      <c r="AJ132" s="746"/>
      <c r="AK132" s="747">
        <v>10.03659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477</v>
      </c>
      <c r="W133" s="721"/>
      <c r="X133" s="721"/>
      <c r="Y133" s="721"/>
      <c r="Z133" s="722"/>
      <c r="AA133" s="723">
        <v>9.1999999999999993</v>
      </c>
      <c r="AB133" s="724"/>
      <c r="AC133" s="724"/>
      <c r="AD133" s="724"/>
      <c r="AE133" s="725"/>
      <c r="AF133" s="723">
        <v>9</v>
      </c>
      <c r="AG133" s="724"/>
      <c r="AH133" s="724"/>
      <c r="AI133" s="724"/>
      <c r="AJ133" s="725"/>
      <c r="AK133" s="723">
        <v>9.3000000000000007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01t+cpfY/ba8x9+s2drzXhi7+6XU1bWSbklUjV3dcBoADbCdn/CYK45vQUBldFPQeoYHiBJjFXc02zvroxtpw==" saltValue="l0eyVg5syoLsUoZjf/yYi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h4uq5wPFfFZ0owc5LY3BkhQYljUsaEKzdSKwmf4R1me1YzBo/GhVzpeINNsorgBeDG3k2322vqJ88Ov7nO35Lw==" saltValue="X4dds/cyuPyE2UAozC85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gl+Y/PZnXGSl+BoKYPo8mrjTyOkDLEWGWz75ZWgz49MyJW6MLhhQwagA4KiQb/gPtavH3F+R/5XnTX093ChXA==" saltValue="YaAgWmI93wXh7RvgtVSh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486</v>
      </c>
      <c r="AL9" s="1131"/>
      <c r="AM9" s="1131"/>
      <c r="AN9" s="1132"/>
      <c r="AO9" s="269">
        <v>1195704</v>
      </c>
      <c r="AP9" s="269">
        <v>201128</v>
      </c>
      <c r="AQ9" s="270">
        <v>186275</v>
      </c>
      <c r="AR9" s="271">
        <v>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487</v>
      </c>
      <c r="AL10" s="1131"/>
      <c r="AM10" s="1131"/>
      <c r="AN10" s="1132"/>
      <c r="AO10" s="272">
        <v>199862</v>
      </c>
      <c r="AP10" s="272">
        <v>33619</v>
      </c>
      <c r="AQ10" s="273">
        <v>28060</v>
      </c>
      <c r="AR10" s="274">
        <v>19.8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488</v>
      </c>
      <c r="AL11" s="1131"/>
      <c r="AM11" s="1131"/>
      <c r="AN11" s="1132"/>
      <c r="AO11" s="272">
        <v>16766</v>
      </c>
      <c r="AP11" s="272">
        <v>2820</v>
      </c>
      <c r="AQ11" s="273">
        <v>7123</v>
      </c>
      <c r="AR11" s="274">
        <v>-60.4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489</v>
      </c>
      <c r="AL12" s="1131"/>
      <c r="AM12" s="1131"/>
      <c r="AN12" s="1132"/>
      <c r="AO12" s="272" t="s">
        <v>490</v>
      </c>
      <c r="AP12" s="272" t="s">
        <v>490</v>
      </c>
      <c r="AQ12" s="273">
        <v>57</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491</v>
      </c>
      <c r="AL13" s="1131"/>
      <c r="AM13" s="1131"/>
      <c r="AN13" s="1132"/>
      <c r="AO13" s="272" t="s">
        <v>490</v>
      </c>
      <c r="AP13" s="272" t="s">
        <v>490</v>
      </c>
      <c r="AQ13" s="273">
        <v>6435</v>
      </c>
      <c r="AR13" s="274" t="s">
        <v>490</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492</v>
      </c>
      <c r="AL14" s="1131"/>
      <c r="AM14" s="1131"/>
      <c r="AN14" s="1132"/>
      <c r="AO14" s="272">
        <v>10143</v>
      </c>
      <c r="AP14" s="272">
        <v>1706</v>
      </c>
      <c r="AQ14" s="273">
        <v>3786</v>
      </c>
      <c r="AR14" s="274">
        <v>-54.9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493</v>
      </c>
      <c r="AL15" s="1134"/>
      <c r="AM15" s="1134"/>
      <c r="AN15" s="1135"/>
      <c r="AO15" s="272">
        <v>-41572</v>
      </c>
      <c r="AP15" s="272">
        <v>-6993</v>
      </c>
      <c r="AQ15" s="273">
        <v>-9323</v>
      </c>
      <c r="AR15" s="274">
        <v>-25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1380903</v>
      </c>
      <c r="AP16" s="272">
        <v>232280</v>
      </c>
      <c r="AQ16" s="273">
        <v>222412</v>
      </c>
      <c r="AR16" s="274">
        <v>4.4000000000000004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498</v>
      </c>
      <c r="AL21" s="1137"/>
      <c r="AM21" s="1137"/>
      <c r="AN21" s="1138"/>
      <c r="AO21" s="285">
        <v>17.829999999999998</v>
      </c>
      <c r="AP21" s="286">
        <v>17.59</v>
      </c>
      <c r="AQ21" s="287">
        <v>0.24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499</v>
      </c>
      <c r="AL22" s="1137"/>
      <c r="AM22" s="1137"/>
      <c r="AN22" s="1138"/>
      <c r="AO22" s="290">
        <v>95.1</v>
      </c>
      <c r="AP22" s="291">
        <v>95.9</v>
      </c>
      <c r="AQ22" s="292">
        <v>-0.8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500</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503</v>
      </c>
      <c r="AL32" s="1121"/>
      <c r="AM32" s="1121"/>
      <c r="AN32" s="1122"/>
      <c r="AO32" s="300">
        <v>888786</v>
      </c>
      <c r="AP32" s="300">
        <v>149501</v>
      </c>
      <c r="AQ32" s="301">
        <v>124581</v>
      </c>
      <c r="AR32" s="302">
        <v>20</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504</v>
      </c>
      <c r="AL33" s="1121"/>
      <c r="AM33" s="1121"/>
      <c r="AN33" s="1122"/>
      <c r="AO33" s="300" t="s">
        <v>490</v>
      </c>
      <c r="AP33" s="300" t="s">
        <v>490</v>
      </c>
      <c r="AQ33" s="301">
        <v>76</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505</v>
      </c>
      <c r="AL34" s="1121"/>
      <c r="AM34" s="1121"/>
      <c r="AN34" s="1122"/>
      <c r="AO34" s="300" t="s">
        <v>490</v>
      </c>
      <c r="AP34" s="300" t="s">
        <v>490</v>
      </c>
      <c r="AQ34" s="301">
        <v>163</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506</v>
      </c>
      <c r="AL35" s="1121"/>
      <c r="AM35" s="1121"/>
      <c r="AN35" s="1122"/>
      <c r="AO35" s="300">
        <v>248790</v>
      </c>
      <c r="AP35" s="300">
        <v>41849</v>
      </c>
      <c r="AQ35" s="301">
        <v>24428</v>
      </c>
      <c r="AR35" s="302">
        <v>71.3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507</v>
      </c>
      <c r="AL36" s="1121"/>
      <c r="AM36" s="1121"/>
      <c r="AN36" s="1122"/>
      <c r="AO36" s="300">
        <v>1358</v>
      </c>
      <c r="AP36" s="300">
        <v>228</v>
      </c>
      <c r="AQ36" s="301">
        <v>4294</v>
      </c>
      <c r="AR36" s="302">
        <v>-94.7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508</v>
      </c>
      <c r="AL37" s="1121"/>
      <c r="AM37" s="1121"/>
      <c r="AN37" s="1122"/>
      <c r="AO37" s="300">
        <v>2301</v>
      </c>
      <c r="AP37" s="300">
        <v>387</v>
      </c>
      <c r="AQ37" s="301">
        <v>880</v>
      </c>
      <c r="AR37" s="302">
        <v>-56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509</v>
      </c>
      <c r="AL38" s="1124"/>
      <c r="AM38" s="1124"/>
      <c r="AN38" s="1125"/>
      <c r="AO38" s="303">
        <v>82</v>
      </c>
      <c r="AP38" s="303">
        <v>14</v>
      </c>
      <c r="AQ38" s="304">
        <v>22</v>
      </c>
      <c r="AR38" s="292">
        <v>-36.4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510</v>
      </c>
      <c r="AL39" s="1124"/>
      <c r="AM39" s="1124"/>
      <c r="AN39" s="1125"/>
      <c r="AO39" s="300">
        <v>-86839</v>
      </c>
      <c r="AP39" s="300">
        <v>-14607</v>
      </c>
      <c r="AQ39" s="301">
        <v>-5293</v>
      </c>
      <c r="AR39" s="302">
        <v>176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511</v>
      </c>
      <c r="AL40" s="1121"/>
      <c r="AM40" s="1121"/>
      <c r="AN40" s="1122"/>
      <c r="AO40" s="300">
        <v>-707852</v>
      </c>
      <c r="AP40" s="300">
        <v>-119067</v>
      </c>
      <c r="AQ40" s="301">
        <v>-99375</v>
      </c>
      <c r="AR40" s="302">
        <v>19.8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346626</v>
      </c>
      <c r="AP41" s="300">
        <v>58305</v>
      </c>
      <c r="AQ41" s="301">
        <v>49775</v>
      </c>
      <c r="AR41" s="302">
        <v>17.100000000000001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481</v>
      </c>
      <c r="AN49" s="1115" t="s">
        <v>514</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784072</v>
      </c>
      <c r="AN51" s="322">
        <v>117711</v>
      </c>
      <c r="AO51" s="323">
        <v>-5.8</v>
      </c>
      <c r="AP51" s="324">
        <v>200194</v>
      </c>
      <c r="AQ51" s="325">
        <v>5.2</v>
      </c>
      <c r="AR51" s="326">
        <v>-11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388306</v>
      </c>
      <c r="AN52" s="330">
        <v>58295</v>
      </c>
      <c r="AO52" s="331">
        <v>-17.899999999999999</v>
      </c>
      <c r="AP52" s="332">
        <v>106422</v>
      </c>
      <c r="AQ52" s="333">
        <v>20.100000000000001</v>
      </c>
      <c r="AR52" s="334">
        <v>-38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910151</v>
      </c>
      <c r="AN53" s="322">
        <v>139359</v>
      </c>
      <c r="AO53" s="323">
        <v>18.399999999999999</v>
      </c>
      <c r="AP53" s="324">
        <v>196914</v>
      </c>
      <c r="AQ53" s="325">
        <v>-1.6</v>
      </c>
      <c r="AR53" s="326">
        <v>20</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309672</v>
      </c>
      <c r="AN54" s="330">
        <v>47416</v>
      </c>
      <c r="AO54" s="331">
        <v>-18.7</v>
      </c>
      <c r="AP54" s="332">
        <v>98966</v>
      </c>
      <c r="AQ54" s="333">
        <v>-7</v>
      </c>
      <c r="AR54" s="334">
        <v>-11.7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670197</v>
      </c>
      <c r="AN55" s="322">
        <v>105360</v>
      </c>
      <c r="AO55" s="323">
        <v>-24.4</v>
      </c>
      <c r="AP55" s="324">
        <v>204757</v>
      </c>
      <c r="AQ55" s="325">
        <v>4</v>
      </c>
      <c r="AR55" s="326">
        <v>-28.4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322859</v>
      </c>
      <c r="AN56" s="330">
        <v>50756</v>
      </c>
      <c r="AO56" s="331">
        <v>7</v>
      </c>
      <c r="AP56" s="332">
        <v>106071</v>
      </c>
      <c r="AQ56" s="333">
        <v>7.2</v>
      </c>
      <c r="AR56" s="334">
        <v>-0.2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483478</v>
      </c>
      <c r="AN57" s="322">
        <v>78807</v>
      </c>
      <c r="AO57" s="323">
        <v>-25.2</v>
      </c>
      <c r="AP57" s="324">
        <v>194971</v>
      </c>
      <c r="AQ57" s="325">
        <v>-4.8</v>
      </c>
      <c r="AR57" s="326">
        <v>-20.399999999999999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199373</v>
      </c>
      <c r="AN58" s="330">
        <v>32498</v>
      </c>
      <c r="AO58" s="331">
        <v>-36</v>
      </c>
      <c r="AP58" s="332">
        <v>105966</v>
      </c>
      <c r="AQ58" s="333">
        <v>-0.1</v>
      </c>
      <c r="AR58" s="334">
        <v>-35.9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581026</v>
      </c>
      <c r="AN59" s="322">
        <v>97734</v>
      </c>
      <c r="AO59" s="323">
        <v>24</v>
      </c>
      <c r="AP59" s="324">
        <v>224172</v>
      </c>
      <c r="AQ59" s="325">
        <v>15</v>
      </c>
      <c r="AR59" s="326">
        <v>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280344</v>
      </c>
      <c r="AN60" s="330">
        <v>47156</v>
      </c>
      <c r="AO60" s="331">
        <v>45.1</v>
      </c>
      <c r="AP60" s="332">
        <v>117611</v>
      </c>
      <c r="AQ60" s="333">
        <v>11</v>
      </c>
      <c r="AR60" s="334">
        <v>34.1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685785</v>
      </c>
      <c r="AN61" s="337">
        <v>107794</v>
      </c>
      <c r="AO61" s="338">
        <v>-2.6</v>
      </c>
      <c r="AP61" s="339">
        <v>204202</v>
      </c>
      <c r="AQ61" s="340">
        <v>3.6</v>
      </c>
      <c r="AR61" s="326">
        <v>-6.2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300111</v>
      </c>
      <c r="AN62" s="330">
        <v>47224</v>
      </c>
      <c r="AO62" s="331">
        <v>-4.0999999999999996</v>
      </c>
      <c r="AP62" s="332">
        <v>107007</v>
      </c>
      <c r="AQ62" s="333">
        <v>6.2</v>
      </c>
      <c r="AR62" s="334">
        <v>-10.3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nmIseB+5gNKH/8HISjXlgdbEuencmAWv/TgdCAqO5DoZPYtJZMtmVCkTkOpBcmpy3iFkdv51QQ332Wfk3xkkxg==" saltValue="4ADU09J5fj7i5ea6KExy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LgKFBwSMKGSNYOeAHuTml//9+Ocf4QQfx/x/485l86tducmkBTxVsES96tb51cfdtmjWJWsQxcAUIz9fe+dRRg==" saltValue="KsC7AtEAhMrXNz7fqkoe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FMCcjIIefT1P6Wg+Eb2GeYvDsMrSflgnbrWL/bLc+OBjH0nYtswNLLMYCHOeFhERFmY+xZhOoF1qrKpDKhfa2g==" saltValue="0JadrwNWwTLTvIMBwhE3M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39.81</v>
      </c>
      <c r="G47" s="12">
        <v>37.54</v>
      </c>
      <c r="H47" s="12">
        <v>38.700000000000003</v>
      </c>
      <c r="I47" s="12">
        <v>38.4</v>
      </c>
      <c r="J47" s="13">
        <v>36.020000000000003</v>
      </c>
    </row>
    <row r="48" spans="2:10" ht="57.75" customHeight="1" x14ac:dyDescent="0.15">
      <c r="B48" s="14"/>
      <c r="C48" s="1141" t="s">
        <v>4</v>
      </c>
      <c r="D48" s="1141"/>
      <c r="E48" s="1142"/>
      <c r="F48" s="15">
        <v>0.27</v>
      </c>
      <c r="G48" s="16">
        <v>4.62</v>
      </c>
      <c r="H48" s="16">
        <v>5.63</v>
      </c>
      <c r="I48" s="16">
        <v>4.38</v>
      </c>
      <c r="J48" s="17">
        <v>1.99</v>
      </c>
    </row>
    <row r="49" spans="2:10" ht="57.75" customHeight="1" thickBot="1" x14ac:dyDescent="0.2">
      <c r="B49" s="18"/>
      <c r="C49" s="1143" t="s">
        <v>5</v>
      </c>
      <c r="D49" s="1143"/>
      <c r="E49" s="1144"/>
      <c r="F49" s="19" t="s">
        <v>533</v>
      </c>
      <c r="G49" s="20">
        <v>4.5</v>
      </c>
      <c r="H49" s="20">
        <v>0.86</v>
      </c>
      <c r="I49" s="20" t="s">
        <v>534</v>
      </c>
      <c r="J49" s="21" t="s">
        <v>535</v>
      </c>
    </row>
    <row r="50" spans="2:10" x14ac:dyDescent="0.15"/>
  </sheetData>
  <sheetProtection algorithmName="SHA-512" hashValue="s1NAqV9wadOrSWj/Q6Kd869KO+XU8x1guQsP+5BntTpbtdyFTVPjWx/bUItjX7vAVQRiqLDJ0U1sxX5tlnJMyQ==" saltValue="jRzIF64JRDF9Ln7vY5Cl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536</v>
      </c>
      <c r="D34" s="1151"/>
      <c r="E34" s="1152"/>
      <c r="F34" s="32">
        <v>7.14</v>
      </c>
      <c r="G34" s="33">
        <v>6.06</v>
      </c>
      <c r="H34" s="33">
        <v>6.01</v>
      </c>
      <c r="I34" s="33">
        <v>6.14</v>
      </c>
      <c r="J34" s="34">
        <v>5.72</v>
      </c>
      <c r="K34" s="22"/>
      <c r="L34" s="22"/>
      <c r="M34" s="22"/>
      <c r="N34" s="22"/>
      <c r="O34" s="22"/>
      <c r="P34" s="22"/>
    </row>
    <row r="35" spans="1:16" ht="39" customHeight="1" x14ac:dyDescent="0.15">
      <c r="A35" s="22"/>
      <c r="B35" s="35"/>
      <c r="C35" s="1145" t="s">
        <v>537</v>
      </c>
      <c r="D35" s="1146"/>
      <c r="E35" s="1147"/>
      <c r="F35" s="36">
        <v>0.26</v>
      </c>
      <c r="G35" s="37">
        <v>4.62</v>
      </c>
      <c r="H35" s="37">
        <v>5.62</v>
      </c>
      <c r="I35" s="37">
        <v>4.37</v>
      </c>
      <c r="J35" s="38">
        <v>1.98</v>
      </c>
      <c r="K35" s="22"/>
      <c r="L35" s="22"/>
      <c r="M35" s="22"/>
      <c r="N35" s="22"/>
      <c r="O35" s="22"/>
      <c r="P35" s="22"/>
    </row>
    <row r="36" spans="1:16" ht="39" customHeight="1" x14ac:dyDescent="0.15">
      <c r="A36" s="22"/>
      <c r="B36" s="35"/>
      <c r="C36" s="1145" t="s">
        <v>538</v>
      </c>
      <c r="D36" s="1146"/>
      <c r="E36" s="1147"/>
      <c r="F36" s="36">
        <v>0.21</v>
      </c>
      <c r="G36" s="37">
        <v>1.22</v>
      </c>
      <c r="H36" s="37">
        <v>1.18</v>
      </c>
      <c r="I36" s="37">
        <v>0.8</v>
      </c>
      <c r="J36" s="38">
        <v>0.91</v>
      </c>
      <c r="K36" s="22"/>
      <c r="L36" s="22"/>
      <c r="M36" s="22"/>
      <c r="N36" s="22"/>
      <c r="O36" s="22"/>
      <c r="P36" s="22"/>
    </row>
    <row r="37" spans="1:16" ht="39" customHeight="1" x14ac:dyDescent="0.15">
      <c r="A37" s="22"/>
      <c r="B37" s="35"/>
      <c r="C37" s="1145" t="s">
        <v>539</v>
      </c>
      <c r="D37" s="1146"/>
      <c r="E37" s="1147"/>
      <c r="F37" s="36" t="s">
        <v>490</v>
      </c>
      <c r="G37" s="37" t="s">
        <v>490</v>
      </c>
      <c r="H37" s="37" t="s">
        <v>490</v>
      </c>
      <c r="I37" s="37" t="s">
        <v>490</v>
      </c>
      <c r="J37" s="38">
        <v>0.16</v>
      </c>
      <c r="K37" s="22"/>
      <c r="L37" s="22"/>
      <c r="M37" s="22"/>
      <c r="N37" s="22"/>
      <c r="O37" s="22"/>
      <c r="P37" s="22"/>
    </row>
    <row r="38" spans="1:16" ht="39" customHeight="1" x14ac:dyDescent="0.15">
      <c r="A38" s="22"/>
      <c r="B38" s="35"/>
      <c r="C38" s="1145" t="s">
        <v>540</v>
      </c>
      <c r="D38" s="1146"/>
      <c r="E38" s="1147"/>
      <c r="F38" s="36">
        <v>0</v>
      </c>
      <c r="G38" s="37">
        <v>0</v>
      </c>
      <c r="H38" s="37">
        <v>0</v>
      </c>
      <c r="I38" s="37">
        <v>0</v>
      </c>
      <c r="J38" s="38">
        <v>0.06</v>
      </c>
      <c r="K38" s="22"/>
      <c r="L38" s="22"/>
      <c r="M38" s="22"/>
      <c r="N38" s="22"/>
      <c r="O38" s="22"/>
      <c r="P38" s="22"/>
    </row>
    <row r="39" spans="1:16" ht="39" customHeight="1" x14ac:dyDescent="0.15">
      <c r="A39" s="22"/>
      <c r="B39" s="35"/>
      <c r="C39" s="1145" t="s">
        <v>541</v>
      </c>
      <c r="D39" s="1146"/>
      <c r="E39" s="1147"/>
      <c r="F39" s="36">
        <v>0</v>
      </c>
      <c r="G39" s="37">
        <v>0.01</v>
      </c>
      <c r="H39" s="37">
        <v>0</v>
      </c>
      <c r="I39" s="37">
        <v>0</v>
      </c>
      <c r="J39" s="38">
        <v>0.01</v>
      </c>
      <c r="K39" s="22"/>
      <c r="L39" s="22"/>
      <c r="M39" s="22"/>
      <c r="N39" s="22"/>
      <c r="O39" s="22"/>
      <c r="P39" s="22"/>
    </row>
    <row r="40" spans="1:16" ht="39" customHeight="1" x14ac:dyDescent="0.15">
      <c r="A40" s="22"/>
      <c r="B40" s="35"/>
      <c r="C40" s="1145" t="s">
        <v>542</v>
      </c>
      <c r="D40" s="1146"/>
      <c r="E40" s="1147"/>
      <c r="F40" s="36">
        <v>0</v>
      </c>
      <c r="G40" s="37">
        <v>0</v>
      </c>
      <c r="H40" s="37">
        <v>0</v>
      </c>
      <c r="I40" s="37">
        <v>0</v>
      </c>
      <c r="J40" s="38">
        <v>0</v>
      </c>
      <c r="K40" s="22"/>
      <c r="L40" s="22"/>
      <c r="M40" s="22"/>
      <c r="N40" s="22"/>
      <c r="O40" s="22"/>
      <c r="P40" s="22"/>
    </row>
    <row r="41" spans="1:16" ht="39" customHeight="1" x14ac:dyDescent="0.15">
      <c r="A41" s="22"/>
      <c r="B41" s="35"/>
      <c r="C41" s="1145" t="s">
        <v>543</v>
      </c>
      <c r="D41" s="1146"/>
      <c r="E41" s="1147"/>
      <c r="F41" s="36">
        <v>0</v>
      </c>
      <c r="G41" s="37">
        <v>0</v>
      </c>
      <c r="H41" s="37">
        <v>0</v>
      </c>
      <c r="I41" s="37">
        <v>0</v>
      </c>
      <c r="J41" s="38">
        <v>0</v>
      </c>
      <c r="K41" s="22"/>
      <c r="L41" s="22"/>
      <c r="M41" s="22"/>
      <c r="N41" s="22"/>
      <c r="O41" s="22"/>
      <c r="P41" s="22"/>
    </row>
    <row r="42" spans="1:16" ht="39" customHeight="1" x14ac:dyDescent="0.15">
      <c r="A42" s="22"/>
      <c r="B42" s="39"/>
      <c r="C42" s="1145" t="s">
        <v>544</v>
      </c>
      <c r="D42" s="1146"/>
      <c r="E42" s="1147"/>
      <c r="F42" s="36" t="s">
        <v>490</v>
      </c>
      <c r="G42" s="37" t="s">
        <v>490</v>
      </c>
      <c r="H42" s="37" t="s">
        <v>490</v>
      </c>
      <c r="I42" s="37" t="s">
        <v>490</v>
      </c>
      <c r="J42" s="38" t="s">
        <v>490</v>
      </c>
      <c r="K42" s="22"/>
      <c r="L42" s="22"/>
      <c r="M42" s="22"/>
      <c r="N42" s="22"/>
      <c r="O42" s="22"/>
      <c r="P42" s="22"/>
    </row>
    <row r="43" spans="1:16" ht="39" customHeight="1" thickBot="1" x14ac:dyDescent="0.2">
      <c r="A43" s="22"/>
      <c r="B43" s="40"/>
      <c r="C43" s="1148" t="s">
        <v>545</v>
      </c>
      <c r="D43" s="1149"/>
      <c r="E43" s="1150"/>
      <c r="F43" s="41">
        <v>0</v>
      </c>
      <c r="G43" s="42">
        <v>0</v>
      </c>
      <c r="H43" s="42">
        <v>0</v>
      </c>
      <c r="I43" s="42">
        <v>0.34</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0zTk2HKpdFoGPP+C0mthg2IrkGycyc/N24cNE+Gz6/1Fjf675PVzNC1UwpUcW7A1iq2nJInJDnwL4sLdpimw==" saltValue="dqagAw6lfNwNKLchv1gg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823</v>
      </c>
      <c r="L45" s="60">
        <v>837</v>
      </c>
      <c r="M45" s="60">
        <v>819</v>
      </c>
      <c r="N45" s="60">
        <v>847</v>
      </c>
      <c r="O45" s="61">
        <v>889</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490</v>
      </c>
      <c r="L46" s="64" t="s">
        <v>490</v>
      </c>
      <c r="M46" s="64" t="s">
        <v>490</v>
      </c>
      <c r="N46" s="64" t="s">
        <v>490</v>
      </c>
      <c r="O46" s="65" t="s">
        <v>490</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490</v>
      </c>
      <c r="L47" s="64" t="s">
        <v>490</v>
      </c>
      <c r="M47" s="64" t="s">
        <v>490</v>
      </c>
      <c r="N47" s="64" t="s">
        <v>490</v>
      </c>
      <c r="O47" s="65" t="s">
        <v>490</v>
      </c>
      <c r="P47" s="48"/>
      <c r="Q47" s="48"/>
      <c r="R47" s="48"/>
      <c r="S47" s="48"/>
      <c r="T47" s="48"/>
      <c r="U47" s="48"/>
    </row>
    <row r="48" spans="1:21" ht="30.75" customHeight="1" x14ac:dyDescent="0.15">
      <c r="A48" s="48"/>
      <c r="B48" s="1178"/>
      <c r="C48" s="1179"/>
      <c r="D48" s="62"/>
      <c r="E48" s="1155" t="s">
        <v>13</v>
      </c>
      <c r="F48" s="1155"/>
      <c r="G48" s="1155"/>
      <c r="H48" s="1155"/>
      <c r="I48" s="1155"/>
      <c r="J48" s="1156"/>
      <c r="K48" s="63">
        <v>283</v>
      </c>
      <c r="L48" s="64">
        <v>273</v>
      </c>
      <c r="M48" s="64">
        <v>244</v>
      </c>
      <c r="N48" s="64">
        <v>226</v>
      </c>
      <c r="O48" s="65">
        <v>249</v>
      </c>
      <c r="P48" s="48"/>
      <c r="Q48" s="48"/>
      <c r="R48" s="48"/>
      <c r="S48" s="48"/>
      <c r="T48" s="48"/>
      <c r="U48" s="48"/>
    </row>
    <row r="49" spans="1:21" ht="30.75" customHeight="1" x14ac:dyDescent="0.15">
      <c r="A49" s="48"/>
      <c r="B49" s="1178"/>
      <c r="C49" s="1179"/>
      <c r="D49" s="62"/>
      <c r="E49" s="1155" t="s">
        <v>14</v>
      </c>
      <c r="F49" s="1155"/>
      <c r="G49" s="1155"/>
      <c r="H49" s="1155"/>
      <c r="I49" s="1155"/>
      <c r="J49" s="1156"/>
      <c r="K49" s="63">
        <v>14</v>
      </c>
      <c r="L49" s="64">
        <v>11</v>
      </c>
      <c r="M49" s="64">
        <v>5</v>
      </c>
      <c r="N49" s="64">
        <v>1</v>
      </c>
      <c r="O49" s="65">
        <v>1</v>
      </c>
      <c r="P49" s="48"/>
      <c r="Q49" s="48"/>
      <c r="R49" s="48"/>
      <c r="S49" s="48"/>
      <c r="T49" s="48"/>
      <c r="U49" s="48"/>
    </row>
    <row r="50" spans="1:21" ht="30.75" customHeight="1" x14ac:dyDescent="0.15">
      <c r="A50" s="48"/>
      <c r="B50" s="1178"/>
      <c r="C50" s="1179"/>
      <c r="D50" s="62"/>
      <c r="E50" s="1155" t="s">
        <v>15</v>
      </c>
      <c r="F50" s="1155"/>
      <c r="G50" s="1155"/>
      <c r="H50" s="1155"/>
      <c r="I50" s="1155"/>
      <c r="J50" s="1156"/>
      <c r="K50" s="63">
        <v>3</v>
      </c>
      <c r="L50" s="64">
        <v>3</v>
      </c>
      <c r="M50" s="64">
        <v>2</v>
      </c>
      <c r="N50" s="64">
        <v>3</v>
      </c>
      <c r="O50" s="65">
        <v>2</v>
      </c>
      <c r="P50" s="48"/>
      <c r="Q50" s="48"/>
      <c r="R50" s="48"/>
      <c r="S50" s="48"/>
      <c r="T50" s="48"/>
      <c r="U50" s="48"/>
    </row>
    <row r="51" spans="1:21" ht="30.75" customHeight="1" x14ac:dyDescent="0.15">
      <c r="A51" s="48"/>
      <c r="B51" s="1180"/>
      <c r="C51" s="1181"/>
      <c r="D51" s="66"/>
      <c r="E51" s="1155" t="s">
        <v>16</v>
      </c>
      <c r="F51" s="1155"/>
      <c r="G51" s="1155"/>
      <c r="H51" s="1155"/>
      <c r="I51" s="1155"/>
      <c r="J51" s="1156"/>
      <c r="K51" s="63">
        <v>0</v>
      </c>
      <c r="L51" s="64">
        <v>0</v>
      </c>
      <c r="M51" s="64">
        <v>0</v>
      </c>
      <c r="N51" s="64">
        <v>0</v>
      </c>
      <c r="O51" s="65">
        <v>0</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822</v>
      </c>
      <c r="L52" s="64">
        <v>808</v>
      </c>
      <c r="M52" s="64">
        <v>769</v>
      </c>
      <c r="N52" s="64">
        <v>771</v>
      </c>
      <c r="O52" s="65">
        <v>794</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301</v>
      </c>
      <c r="L53" s="69">
        <v>316</v>
      </c>
      <c r="M53" s="69">
        <v>301</v>
      </c>
      <c r="N53" s="69">
        <v>306</v>
      </c>
      <c r="O53" s="70">
        <v>347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P00JnZvLP5OQC7iWLV36XEXe3Ih+W8h0tAO6VV5W0ZZaW1syIvZ1hPROPOEcmzO0sRHLBh/JLZP8/MUOWLYoBw==" saltValue="czoOm/Ei2a7kUS0+B46S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96" t="s">
        <v>30</v>
      </c>
      <c r="C41" s="1197"/>
      <c r="D41" s="105"/>
      <c r="E41" s="1198" t="s">
        <v>31</v>
      </c>
      <c r="F41" s="1198"/>
      <c r="G41" s="1198"/>
      <c r="H41" s="1199"/>
      <c r="I41" s="343">
        <v>6467</v>
      </c>
      <c r="J41" s="344">
        <v>6349</v>
      </c>
      <c r="K41" s="344">
        <v>6308</v>
      </c>
      <c r="L41" s="344">
        <v>6188</v>
      </c>
      <c r="M41" s="345">
        <v>6086</v>
      </c>
    </row>
    <row r="42" spans="2:13" ht="27.75" customHeight="1" x14ac:dyDescent="0.15">
      <c r="B42" s="1186"/>
      <c r="C42" s="1187"/>
      <c r="D42" s="106"/>
      <c r="E42" s="1190" t="s">
        <v>32</v>
      </c>
      <c r="F42" s="1190"/>
      <c r="G42" s="1190"/>
      <c r="H42" s="1191"/>
      <c r="I42" s="346" t="s">
        <v>490</v>
      </c>
      <c r="J42" s="347" t="s">
        <v>490</v>
      </c>
      <c r="K42" s="347" t="s">
        <v>490</v>
      </c>
      <c r="L42" s="347" t="s">
        <v>490</v>
      </c>
      <c r="M42" s="348" t="s">
        <v>490</v>
      </c>
    </row>
    <row r="43" spans="2:13" ht="27.75" customHeight="1" x14ac:dyDescent="0.15">
      <c r="B43" s="1186"/>
      <c r="C43" s="1187"/>
      <c r="D43" s="106"/>
      <c r="E43" s="1190" t="s">
        <v>33</v>
      </c>
      <c r="F43" s="1190"/>
      <c r="G43" s="1190"/>
      <c r="H43" s="1191"/>
      <c r="I43" s="346">
        <v>1925</v>
      </c>
      <c r="J43" s="347">
        <v>1653</v>
      </c>
      <c r="K43" s="347">
        <v>1451</v>
      </c>
      <c r="L43" s="347">
        <v>1276</v>
      </c>
      <c r="M43" s="348">
        <v>1078</v>
      </c>
    </row>
    <row r="44" spans="2:13" ht="27.75" customHeight="1" x14ac:dyDescent="0.15">
      <c r="B44" s="1186"/>
      <c r="C44" s="1187"/>
      <c r="D44" s="106"/>
      <c r="E44" s="1190" t="s">
        <v>34</v>
      </c>
      <c r="F44" s="1190"/>
      <c r="G44" s="1190"/>
      <c r="H44" s="1191"/>
      <c r="I44" s="346">
        <v>16</v>
      </c>
      <c r="J44" s="347">
        <v>5</v>
      </c>
      <c r="K44" s="347">
        <v>2</v>
      </c>
      <c r="L44" s="347">
        <v>7</v>
      </c>
      <c r="M44" s="348">
        <v>6</v>
      </c>
    </row>
    <row r="45" spans="2:13" ht="27.75" customHeight="1" x14ac:dyDescent="0.15">
      <c r="B45" s="1186"/>
      <c r="C45" s="1187"/>
      <c r="D45" s="106"/>
      <c r="E45" s="1190" t="s">
        <v>35</v>
      </c>
      <c r="F45" s="1190"/>
      <c r="G45" s="1190"/>
      <c r="H45" s="1191"/>
      <c r="I45" s="346">
        <v>1560</v>
      </c>
      <c r="J45" s="347">
        <v>1553</v>
      </c>
      <c r="K45" s="347">
        <v>1560</v>
      </c>
      <c r="L45" s="347">
        <v>1589</v>
      </c>
      <c r="M45" s="348">
        <v>1622</v>
      </c>
    </row>
    <row r="46" spans="2:13" ht="27.75" customHeight="1" x14ac:dyDescent="0.15">
      <c r="B46" s="1186"/>
      <c r="C46" s="1187"/>
      <c r="D46" s="107"/>
      <c r="E46" s="1190" t="s">
        <v>36</v>
      </c>
      <c r="F46" s="1190"/>
      <c r="G46" s="1190"/>
      <c r="H46" s="1191"/>
      <c r="I46" s="346" t="s">
        <v>490</v>
      </c>
      <c r="J46" s="347" t="s">
        <v>490</v>
      </c>
      <c r="K46" s="347" t="s">
        <v>490</v>
      </c>
      <c r="L46" s="347" t="s">
        <v>490</v>
      </c>
      <c r="M46" s="348" t="s">
        <v>490</v>
      </c>
    </row>
    <row r="47" spans="2:13" ht="27.75" customHeight="1" x14ac:dyDescent="0.15">
      <c r="B47" s="1186"/>
      <c r="C47" s="1187"/>
      <c r="D47" s="108"/>
      <c r="E47" s="1200" t="s">
        <v>37</v>
      </c>
      <c r="F47" s="1201"/>
      <c r="G47" s="1201"/>
      <c r="H47" s="1202"/>
      <c r="I47" s="346" t="s">
        <v>490</v>
      </c>
      <c r="J47" s="347" t="s">
        <v>490</v>
      </c>
      <c r="K47" s="347" t="s">
        <v>490</v>
      </c>
      <c r="L47" s="347" t="s">
        <v>490</v>
      </c>
      <c r="M47" s="348" t="s">
        <v>490</v>
      </c>
    </row>
    <row r="48" spans="2:13" ht="27.75" customHeight="1" x14ac:dyDescent="0.15">
      <c r="B48" s="1186"/>
      <c r="C48" s="1187"/>
      <c r="D48" s="106"/>
      <c r="E48" s="1190" t="s">
        <v>38</v>
      </c>
      <c r="F48" s="1190"/>
      <c r="G48" s="1190"/>
      <c r="H48" s="1191"/>
      <c r="I48" s="346" t="s">
        <v>490</v>
      </c>
      <c r="J48" s="347" t="s">
        <v>490</v>
      </c>
      <c r="K48" s="347" t="s">
        <v>490</v>
      </c>
      <c r="L48" s="347" t="s">
        <v>490</v>
      </c>
      <c r="M48" s="348" t="s">
        <v>490</v>
      </c>
    </row>
    <row r="49" spans="2:13" ht="27.75" customHeight="1" x14ac:dyDescent="0.15">
      <c r="B49" s="1188"/>
      <c r="C49" s="1189"/>
      <c r="D49" s="106"/>
      <c r="E49" s="1190" t="s">
        <v>39</v>
      </c>
      <c r="F49" s="1190"/>
      <c r="G49" s="1190"/>
      <c r="H49" s="1191"/>
      <c r="I49" s="346" t="s">
        <v>490</v>
      </c>
      <c r="J49" s="347" t="s">
        <v>490</v>
      </c>
      <c r="K49" s="347" t="s">
        <v>490</v>
      </c>
      <c r="L49" s="347" t="s">
        <v>490</v>
      </c>
      <c r="M49" s="348" t="s">
        <v>490</v>
      </c>
    </row>
    <row r="50" spans="2:13" ht="27.75" customHeight="1" x14ac:dyDescent="0.15">
      <c r="B50" s="1184" t="s">
        <v>40</v>
      </c>
      <c r="C50" s="1185"/>
      <c r="D50" s="109"/>
      <c r="E50" s="1190" t="s">
        <v>41</v>
      </c>
      <c r="F50" s="1190"/>
      <c r="G50" s="1190"/>
      <c r="H50" s="1191"/>
      <c r="I50" s="346">
        <v>3308</v>
      </c>
      <c r="J50" s="347">
        <v>3370</v>
      </c>
      <c r="K50" s="347">
        <v>3545</v>
      </c>
      <c r="L50" s="347">
        <v>3641</v>
      </c>
      <c r="M50" s="348">
        <v>3763</v>
      </c>
    </row>
    <row r="51" spans="2:13" ht="27.75" customHeight="1" x14ac:dyDescent="0.15">
      <c r="B51" s="1186"/>
      <c r="C51" s="1187"/>
      <c r="D51" s="106"/>
      <c r="E51" s="1190" t="s">
        <v>42</v>
      </c>
      <c r="F51" s="1190"/>
      <c r="G51" s="1190"/>
      <c r="H51" s="1191"/>
      <c r="I51" s="346">
        <v>488</v>
      </c>
      <c r="J51" s="347">
        <v>504</v>
      </c>
      <c r="K51" s="347">
        <v>550</v>
      </c>
      <c r="L51" s="347">
        <v>587</v>
      </c>
      <c r="M51" s="348">
        <v>596</v>
      </c>
    </row>
    <row r="52" spans="2:13" ht="27.75" customHeight="1" x14ac:dyDescent="0.15">
      <c r="B52" s="1188"/>
      <c r="C52" s="1189"/>
      <c r="D52" s="106"/>
      <c r="E52" s="1190" t="s">
        <v>43</v>
      </c>
      <c r="F52" s="1190"/>
      <c r="G52" s="1190"/>
      <c r="H52" s="1191"/>
      <c r="I52" s="346">
        <v>5955</v>
      </c>
      <c r="J52" s="347">
        <v>5757</v>
      </c>
      <c r="K52" s="347">
        <v>5611</v>
      </c>
      <c r="L52" s="347">
        <v>5406</v>
      </c>
      <c r="M52" s="348">
        <v>5213</v>
      </c>
    </row>
    <row r="53" spans="2:13" ht="27.75" customHeight="1" thickBot="1" x14ac:dyDescent="0.2">
      <c r="B53" s="1192" t="s">
        <v>19</v>
      </c>
      <c r="C53" s="1193"/>
      <c r="D53" s="110"/>
      <c r="E53" s="1194" t="s">
        <v>44</v>
      </c>
      <c r="F53" s="1194"/>
      <c r="G53" s="1194"/>
      <c r="H53" s="1195"/>
      <c r="I53" s="349">
        <v>217</v>
      </c>
      <c r="J53" s="350">
        <v>-71</v>
      </c>
      <c r="K53" s="350">
        <v>-385</v>
      </c>
      <c r="L53" s="350">
        <v>-573</v>
      </c>
      <c r="M53" s="351">
        <v>-779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1YZdU+hMKm5KiyTTDcWRLcuWnrsOdNLQVGMidxDd3g3+SgU3hceCT51i6NwgXCBWkzBgiJ+47WDhiUXUdPfJXA==" saltValue="gRymE4d8i9SFf6jd7tsc5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352">
        <v>1562</v>
      </c>
      <c r="G55" s="352">
        <v>1560</v>
      </c>
      <c r="H55" s="353">
        <v>1499</v>
      </c>
    </row>
    <row r="56" spans="2:8" ht="52.5" customHeight="1" x14ac:dyDescent="0.15">
      <c r="B56" s="122"/>
      <c r="C56" s="1213" t="s">
        <v>47</v>
      </c>
      <c r="D56" s="1213"/>
      <c r="E56" s="1214"/>
      <c r="F56" s="354">
        <v>493</v>
      </c>
      <c r="G56" s="354">
        <v>660</v>
      </c>
      <c r="H56" s="355">
        <v>782</v>
      </c>
    </row>
    <row r="57" spans="2:8" ht="53.25" customHeight="1" x14ac:dyDescent="0.15">
      <c r="B57" s="122"/>
      <c r="C57" s="1215" t="s">
        <v>48</v>
      </c>
      <c r="D57" s="1215"/>
      <c r="E57" s="1216"/>
      <c r="F57" s="356">
        <v>1182</v>
      </c>
      <c r="G57" s="356">
        <v>1165</v>
      </c>
      <c r="H57" s="357">
        <v>1183</v>
      </c>
    </row>
    <row r="58" spans="2:8" ht="45.75" customHeight="1" x14ac:dyDescent="0.15">
      <c r="B58" s="123"/>
      <c r="C58" s="1203" t="s">
        <v>554</v>
      </c>
      <c r="D58" s="1204"/>
      <c r="E58" s="1205"/>
      <c r="F58" s="358">
        <v>312</v>
      </c>
      <c r="G58" s="358">
        <v>315</v>
      </c>
      <c r="H58" s="359">
        <v>315</v>
      </c>
    </row>
    <row r="59" spans="2:8" ht="45.75" customHeight="1" x14ac:dyDescent="0.15">
      <c r="B59" s="123"/>
      <c r="C59" s="1203" t="s">
        <v>555</v>
      </c>
      <c r="D59" s="1204"/>
      <c r="E59" s="1205"/>
      <c r="F59" s="358">
        <v>214</v>
      </c>
      <c r="G59" s="358">
        <v>215</v>
      </c>
      <c r="H59" s="359">
        <v>215</v>
      </c>
    </row>
    <row r="60" spans="2:8" ht="45.75" customHeight="1" x14ac:dyDescent="0.15">
      <c r="B60" s="123"/>
      <c r="C60" s="1203" t="s">
        <v>556</v>
      </c>
      <c r="D60" s="1204"/>
      <c r="E60" s="1205"/>
      <c r="F60" s="358">
        <v>145</v>
      </c>
      <c r="G60" s="358">
        <v>160</v>
      </c>
      <c r="H60" s="359">
        <v>174</v>
      </c>
    </row>
    <row r="61" spans="2:8" ht="45.75" customHeight="1" x14ac:dyDescent="0.15">
      <c r="B61" s="123"/>
      <c r="C61" s="1203" t="s">
        <v>557</v>
      </c>
      <c r="D61" s="1204"/>
      <c r="E61" s="1205"/>
      <c r="F61" s="358">
        <v>164</v>
      </c>
      <c r="G61" s="358">
        <v>164</v>
      </c>
      <c r="H61" s="359">
        <v>164</v>
      </c>
    </row>
    <row r="62" spans="2:8" ht="45.75" customHeight="1" thickBot="1" x14ac:dyDescent="0.2">
      <c r="B62" s="124"/>
      <c r="C62" s="1206" t="s">
        <v>558</v>
      </c>
      <c r="D62" s="1207"/>
      <c r="E62" s="1208"/>
      <c r="F62" s="360">
        <v>159</v>
      </c>
      <c r="G62" s="360">
        <v>115</v>
      </c>
      <c r="H62" s="361">
        <v>113</v>
      </c>
    </row>
    <row r="63" spans="2:8" ht="52.5" customHeight="1" thickBot="1" x14ac:dyDescent="0.2">
      <c r="B63" s="125"/>
      <c r="C63" s="1209" t="s">
        <v>49</v>
      </c>
      <c r="D63" s="1209"/>
      <c r="E63" s="1210"/>
      <c r="F63" s="362">
        <v>3237</v>
      </c>
      <c r="G63" s="362">
        <v>3385</v>
      </c>
      <c r="H63" s="363">
        <v>3464</v>
      </c>
    </row>
    <row r="64" spans="2:8" x14ac:dyDescent="0.15"/>
  </sheetData>
  <sheetProtection algorithmName="SHA-512" hashValue="bxU8yhhowYkc1ovy3bNO4Tm388RqqZcYRa4DPtIbi2XK1Di8r1CimbprZqVUmNyC0ATTR+G6eZLxZ0t8ebE3rA==" saltValue="ezy9e/stg15fKc2LewIX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21385-2205-42E5-8854-FD49097C088F}">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559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561</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562</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528</v>
      </c>
      <c r="BQ50" s="1250"/>
      <c r="BR50" s="1250"/>
      <c r="BS50" s="1250"/>
      <c r="BT50" s="1250"/>
      <c r="BU50" s="1250"/>
      <c r="BV50" s="1250"/>
      <c r="BW50" s="1250"/>
      <c r="BX50" s="1250" t="s">
        <v>529</v>
      </c>
      <c r="BY50" s="1250"/>
      <c r="BZ50" s="1250"/>
      <c r="CA50" s="1250"/>
      <c r="CB50" s="1250"/>
      <c r="CC50" s="1250"/>
      <c r="CD50" s="1250"/>
      <c r="CE50" s="1250"/>
      <c r="CF50" s="1250" t="s">
        <v>530</v>
      </c>
      <c r="CG50" s="1250"/>
      <c r="CH50" s="1250"/>
      <c r="CI50" s="1250"/>
      <c r="CJ50" s="1250"/>
      <c r="CK50" s="1250"/>
      <c r="CL50" s="1250"/>
      <c r="CM50" s="1250"/>
      <c r="CN50" s="1250" t="s">
        <v>531</v>
      </c>
      <c r="CO50" s="1250"/>
      <c r="CP50" s="1250"/>
      <c r="CQ50" s="1250"/>
      <c r="CR50" s="1250"/>
      <c r="CS50" s="1250"/>
      <c r="CT50" s="1250"/>
      <c r="CU50" s="1250"/>
      <c r="CV50" s="1250" t="s">
        <v>532</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563</v>
      </c>
      <c r="AO51" s="1254"/>
      <c r="AP51" s="1254"/>
      <c r="AQ51" s="1254"/>
      <c r="AR51" s="1254"/>
      <c r="AS51" s="1254"/>
      <c r="AT51" s="1254"/>
      <c r="AU51" s="1254"/>
      <c r="AV51" s="1254"/>
      <c r="AW51" s="1254"/>
      <c r="AX51" s="1254"/>
      <c r="AY51" s="1254"/>
      <c r="AZ51" s="1254"/>
      <c r="BA51" s="1254"/>
      <c r="BB51" s="1254" t="s">
        <v>564</v>
      </c>
      <c r="BC51" s="1254"/>
      <c r="BD51" s="1254"/>
      <c r="BE51" s="1254"/>
      <c r="BF51" s="1254"/>
      <c r="BG51" s="1254"/>
      <c r="BH51" s="1254"/>
      <c r="BI51" s="1254"/>
      <c r="BJ51" s="1254"/>
      <c r="BK51" s="1254"/>
      <c r="BL51" s="1254"/>
      <c r="BM51" s="1254"/>
      <c r="BN51" s="1254"/>
      <c r="BO51" s="1254"/>
      <c r="BP51" s="1255">
        <v>6.8</v>
      </c>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565</v>
      </c>
      <c r="BC53" s="1254"/>
      <c r="BD53" s="1254"/>
      <c r="BE53" s="1254"/>
      <c r="BF53" s="1254"/>
      <c r="BG53" s="1254"/>
      <c r="BH53" s="1254"/>
      <c r="BI53" s="1254"/>
      <c r="BJ53" s="1254"/>
      <c r="BK53" s="1254"/>
      <c r="BL53" s="1254"/>
      <c r="BM53" s="1254"/>
      <c r="BN53" s="1254"/>
      <c r="BO53" s="1254"/>
      <c r="BP53" s="1255">
        <v>64.7</v>
      </c>
      <c r="BQ53" s="1255"/>
      <c r="BR53" s="1255"/>
      <c r="BS53" s="1255"/>
      <c r="BT53" s="1255"/>
      <c r="BU53" s="1255"/>
      <c r="BV53" s="1255"/>
      <c r="BW53" s="1255"/>
      <c r="BX53" s="1255">
        <v>60.9</v>
      </c>
      <c r="BY53" s="1255"/>
      <c r="BZ53" s="1255"/>
      <c r="CA53" s="1255"/>
      <c r="CB53" s="1255"/>
      <c r="CC53" s="1255"/>
      <c r="CD53" s="1255"/>
      <c r="CE53" s="1255"/>
      <c r="CF53" s="1255">
        <v>58.5</v>
      </c>
      <c r="CG53" s="1255"/>
      <c r="CH53" s="1255"/>
      <c r="CI53" s="1255"/>
      <c r="CJ53" s="1255"/>
      <c r="CK53" s="1255"/>
      <c r="CL53" s="1255"/>
      <c r="CM53" s="1255"/>
      <c r="CN53" s="1255">
        <v>60.3</v>
      </c>
      <c r="CO53" s="1255"/>
      <c r="CP53" s="1255"/>
      <c r="CQ53" s="1255"/>
      <c r="CR53" s="1255"/>
      <c r="CS53" s="1255"/>
      <c r="CT53" s="1255"/>
      <c r="CU53" s="1255"/>
      <c r="CV53" s="1255">
        <v>61.8</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566</v>
      </c>
      <c r="AO55" s="1250"/>
      <c r="AP55" s="1250"/>
      <c r="AQ55" s="1250"/>
      <c r="AR55" s="1250"/>
      <c r="AS55" s="1250"/>
      <c r="AT55" s="1250"/>
      <c r="AU55" s="1250"/>
      <c r="AV55" s="1250"/>
      <c r="AW55" s="1250"/>
      <c r="AX55" s="1250"/>
      <c r="AY55" s="1250"/>
      <c r="AZ55" s="1250"/>
      <c r="BA55" s="1250"/>
      <c r="BB55" s="1254" t="s">
        <v>564</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565</v>
      </c>
      <c r="BC57" s="1254"/>
      <c r="BD57" s="1254"/>
      <c r="BE57" s="1254"/>
      <c r="BF57" s="1254"/>
      <c r="BG57" s="1254"/>
      <c r="BH57" s="1254"/>
      <c r="BI57" s="1254"/>
      <c r="BJ57" s="1254"/>
      <c r="BK57" s="1254"/>
      <c r="BL57" s="1254"/>
      <c r="BM57" s="1254"/>
      <c r="BN57" s="1254"/>
      <c r="BO57" s="1254"/>
      <c r="BP57" s="1255">
        <v>64.400000000000006</v>
      </c>
      <c r="BQ57" s="1255"/>
      <c r="BR57" s="1255"/>
      <c r="BS57" s="1255"/>
      <c r="BT57" s="1255"/>
      <c r="BU57" s="1255"/>
      <c r="BV57" s="1255"/>
      <c r="BW57" s="1255"/>
      <c r="BX57" s="1255">
        <v>65.3</v>
      </c>
      <c r="BY57" s="1255"/>
      <c r="BZ57" s="1255"/>
      <c r="CA57" s="1255"/>
      <c r="CB57" s="1255"/>
      <c r="CC57" s="1255"/>
      <c r="CD57" s="1255"/>
      <c r="CE57" s="1255"/>
      <c r="CF57" s="1255">
        <v>66.7</v>
      </c>
      <c r="CG57" s="1255"/>
      <c r="CH57" s="1255"/>
      <c r="CI57" s="1255"/>
      <c r="CJ57" s="1255"/>
      <c r="CK57" s="1255"/>
      <c r="CL57" s="1255"/>
      <c r="CM57" s="1255"/>
      <c r="CN57" s="1255">
        <v>67.2</v>
      </c>
      <c r="CO57" s="1255"/>
      <c r="CP57" s="1255"/>
      <c r="CQ57" s="1255"/>
      <c r="CR57" s="1255"/>
      <c r="CS57" s="1255"/>
      <c r="CT57" s="1255"/>
      <c r="CU57" s="1255"/>
      <c r="CV57" s="1255">
        <v>68.3</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567</v>
      </c>
    </row>
    <row r="64" spans="1:109" x14ac:dyDescent="0.15">
      <c r="B64" s="1225"/>
      <c r="G64" s="1232"/>
      <c r="I64" s="1265"/>
      <c r="J64" s="1265"/>
      <c r="K64" s="1265"/>
      <c r="L64" s="1265"/>
      <c r="M64" s="1265"/>
      <c r="N64" s="1266"/>
      <c r="AM64" s="1232"/>
      <c r="AN64" s="1232" t="s">
        <v>560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562</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528</v>
      </c>
      <c r="BQ72" s="1250"/>
      <c r="BR72" s="1250"/>
      <c r="BS72" s="1250"/>
      <c r="BT72" s="1250"/>
      <c r="BU72" s="1250"/>
      <c r="BV72" s="1250"/>
      <c r="BW72" s="1250"/>
      <c r="BX72" s="1250" t="s">
        <v>529</v>
      </c>
      <c r="BY72" s="1250"/>
      <c r="BZ72" s="1250"/>
      <c r="CA72" s="1250"/>
      <c r="CB72" s="1250"/>
      <c r="CC72" s="1250"/>
      <c r="CD72" s="1250"/>
      <c r="CE72" s="1250"/>
      <c r="CF72" s="1250" t="s">
        <v>530</v>
      </c>
      <c r="CG72" s="1250"/>
      <c r="CH72" s="1250"/>
      <c r="CI72" s="1250"/>
      <c r="CJ72" s="1250"/>
      <c r="CK72" s="1250"/>
      <c r="CL72" s="1250"/>
      <c r="CM72" s="1250"/>
      <c r="CN72" s="1250" t="s">
        <v>531</v>
      </c>
      <c r="CO72" s="1250"/>
      <c r="CP72" s="1250"/>
      <c r="CQ72" s="1250"/>
      <c r="CR72" s="1250"/>
      <c r="CS72" s="1250"/>
      <c r="CT72" s="1250"/>
      <c r="CU72" s="1250"/>
      <c r="CV72" s="1250" t="s">
        <v>532</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563</v>
      </c>
      <c r="AO73" s="1254"/>
      <c r="AP73" s="1254"/>
      <c r="AQ73" s="1254"/>
      <c r="AR73" s="1254"/>
      <c r="AS73" s="1254"/>
      <c r="AT73" s="1254"/>
      <c r="AU73" s="1254"/>
      <c r="AV73" s="1254"/>
      <c r="AW73" s="1254"/>
      <c r="AX73" s="1254"/>
      <c r="AY73" s="1254"/>
      <c r="AZ73" s="1254"/>
      <c r="BA73" s="1254"/>
      <c r="BB73" s="1254" t="s">
        <v>564</v>
      </c>
      <c r="BC73" s="1254"/>
      <c r="BD73" s="1254"/>
      <c r="BE73" s="1254"/>
      <c r="BF73" s="1254"/>
      <c r="BG73" s="1254"/>
      <c r="BH73" s="1254"/>
      <c r="BI73" s="1254"/>
      <c r="BJ73" s="1254"/>
      <c r="BK73" s="1254"/>
      <c r="BL73" s="1254"/>
      <c r="BM73" s="1254"/>
      <c r="BN73" s="1254"/>
      <c r="BO73" s="1254"/>
      <c r="BP73" s="1255">
        <v>6.8</v>
      </c>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569</v>
      </c>
      <c r="BC75" s="1254"/>
      <c r="BD75" s="1254"/>
      <c r="BE75" s="1254"/>
      <c r="BF75" s="1254"/>
      <c r="BG75" s="1254"/>
      <c r="BH75" s="1254"/>
      <c r="BI75" s="1254"/>
      <c r="BJ75" s="1254"/>
      <c r="BK75" s="1254"/>
      <c r="BL75" s="1254"/>
      <c r="BM75" s="1254"/>
      <c r="BN75" s="1254"/>
      <c r="BO75" s="1254"/>
      <c r="BP75" s="1255">
        <v>10.4</v>
      </c>
      <c r="BQ75" s="1255"/>
      <c r="BR75" s="1255"/>
      <c r="BS75" s="1255"/>
      <c r="BT75" s="1255"/>
      <c r="BU75" s="1255"/>
      <c r="BV75" s="1255"/>
      <c r="BW75" s="1255"/>
      <c r="BX75" s="1255">
        <v>9.9</v>
      </c>
      <c r="BY75" s="1255"/>
      <c r="BZ75" s="1255"/>
      <c r="CA75" s="1255"/>
      <c r="CB75" s="1255"/>
      <c r="CC75" s="1255"/>
      <c r="CD75" s="1255"/>
      <c r="CE75" s="1255"/>
      <c r="CF75" s="1255">
        <v>9.1999999999999993</v>
      </c>
      <c r="CG75" s="1255"/>
      <c r="CH75" s="1255"/>
      <c r="CI75" s="1255"/>
      <c r="CJ75" s="1255"/>
      <c r="CK75" s="1255"/>
      <c r="CL75" s="1255"/>
      <c r="CM75" s="1255"/>
      <c r="CN75" s="1255">
        <v>9</v>
      </c>
      <c r="CO75" s="1255"/>
      <c r="CP75" s="1255"/>
      <c r="CQ75" s="1255"/>
      <c r="CR75" s="1255"/>
      <c r="CS75" s="1255"/>
      <c r="CT75" s="1255"/>
      <c r="CU75" s="1255"/>
      <c r="CV75" s="1255">
        <v>9.3000000000000007</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566</v>
      </c>
      <c r="AO77" s="1250"/>
      <c r="AP77" s="1250"/>
      <c r="AQ77" s="1250"/>
      <c r="AR77" s="1250"/>
      <c r="AS77" s="1250"/>
      <c r="AT77" s="1250"/>
      <c r="AU77" s="1250"/>
      <c r="AV77" s="1250"/>
      <c r="AW77" s="1250"/>
      <c r="AX77" s="1250"/>
      <c r="AY77" s="1250"/>
      <c r="AZ77" s="1250"/>
      <c r="BA77" s="1250"/>
      <c r="BB77" s="1254" t="s">
        <v>564</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569</v>
      </c>
      <c r="BC79" s="1254"/>
      <c r="BD79" s="1254"/>
      <c r="BE79" s="1254"/>
      <c r="BF79" s="1254"/>
      <c r="BG79" s="1254"/>
      <c r="BH79" s="1254"/>
      <c r="BI79" s="1254"/>
      <c r="BJ79" s="1254"/>
      <c r="BK79" s="1254"/>
      <c r="BL79" s="1254"/>
      <c r="BM79" s="1254"/>
      <c r="BN79" s="1254"/>
      <c r="BO79" s="1254"/>
      <c r="BP79" s="1255">
        <v>8.9</v>
      </c>
      <c r="BQ79" s="1255"/>
      <c r="BR79" s="1255"/>
      <c r="BS79" s="1255"/>
      <c r="BT79" s="1255"/>
      <c r="BU79" s="1255"/>
      <c r="BV79" s="1255"/>
      <c r="BW79" s="1255"/>
      <c r="BX79" s="1255">
        <v>8.9</v>
      </c>
      <c r="BY79" s="1255"/>
      <c r="BZ79" s="1255"/>
      <c r="CA79" s="1255"/>
      <c r="CB79" s="1255"/>
      <c r="CC79" s="1255"/>
      <c r="CD79" s="1255"/>
      <c r="CE79" s="1255"/>
      <c r="CF79" s="1255">
        <v>9.1</v>
      </c>
      <c r="CG79" s="1255"/>
      <c r="CH79" s="1255"/>
      <c r="CI79" s="1255"/>
      <c r="CJ79" s="1255"/>
      <c r="CK79" s="1255"/>
      <c r="CL79" s="1255"/>
      <c r="CM79" s="1255"/>
      <c r="CN79" s="1255">
        <v>9.3000000000000007</v>
      </c>
      <c r="CO79" s="1255"/>
      <c r="CP79" s="1255"/>
      <c r="CQ79" s="1255"/>
      <c r="CR79" s="1255"/>
      <c r="CS79" s="1255"/>
      <c r="CT79" s="1255"/>
      <c r="CU79" s="1255"/>
      <c r="CV79" s="1255">
        <v>9.3000000000000007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hnOglPrzkon+gpHqIYNZmTh2ZeOIjpXIPY7unONg7MXzULG7Pu+Usb6GfKa+JvNQxcEWIikJ10wozNVIYt7fZg==" saltValue="eeldn0Rp71ImHqGsYdAzd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8D1E8-7F5B-4205-B3E0-86B24B535534}">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bVst31XHt5nn+3W0uwqGWICOyMFyGSG2ApyhH0WhanfazWza44llls9vodLPF9MeQW/axOwdTptcShzl2GwEQw==" saltValue="vJHuDC69K8iYUi5mSN2+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4D1AC-6C4C-424F-8A75-67B36F6FF09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q5RGJZoD+1lReRd24BHVc7kBjqakepA7w221PnSygOlUTtu5UDWm6+qi8RV2TUKNtWidsi2tXTWrDsb+Fo4YQQ==" saltValue="3/ocjOlV+Qs6b7BVIa9lk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117711</v>
      </c>
      <c r="E3" s="144"/>
      <c r="F3" s="145">
        <v>200194</v>
      </c>
      <c r="G3" s="146"/>
      <c r="H3" s="147"/>
    </row>
    <row r="4" spans="1:8" x14ac:dyDescent="0.15">
      <c r="A4" s="148"/>
      <c r="B4" s="149"/>
      <c r="C4" s="150"/>
      <c r="D4" s="151">
        <v>58295</v>
      </c>
      <c r="E4" s="152"/>
      <c r="F4" s="153">
        <v>106422</v>
      </c>
      <c r="G4" s="154"/>
      <c r="H4" s="155"/>
    </row>
    <row r="5" spans="1:8" x14ac:dyDescent="0.15">
      <c r="A5" s="136" t="s">
        <v>522</v>
      </c>
      <c r="B5" s="141"/>
      <c r="C5" s="142"/>
      <c r="D5" s="143">
        <v>139359</v>
      </c>
      <c r="E5" s="144"/>
      <c r="F5" s="145">
        <v>196914</v>
      </c>
      <c r="G5" s="146"/>
      <c r="H5" s="147"/>
    </row>
    <row r="6" spans="1:8" x14ac:dyDescent="0.15">
      <c r="A6" s="148"/>
      <c r="B6" s="149"/>
      <c r="C6" s="150"/>
      <c r="D6" s="151">
        <v>47416</v>
      </c>
      <c r="E6" s="152"/>
      <c r="F6" s="153">
        <v>98966</v>
      </c>
      <c r="G6" s="154"/>
      <c r="H6" s="155"/>
    </row>
    <row r="7" spans="1:8" x14ac:dyDescent="0.15">
      <c r="A7" s="136" t="s">
        <v>523</v>
      </c>
      <c r="B7" s="141"/>
      <c r="C7" s="142"/>
      <c r="D7" s="143">
        <v>105360</v>
      </c>
      <c r="E7" s="144"/>
      <c r="F7" s="145">
        <v>204757</v>
      </c>
      <c r="G7" s="146"/>
      <c r="H7" s="147"/>
    </row>
    <row r="8" spans="1:8" x14ac:dyDescent="0.15">
      <c r="A8" s="148"/>
      <c r="B8" s="149"/>
      <c r="C8" s="150"/>
      <c r="D8" s="151">
        <v>50756</v>
      </c>
      <c r="E8" s="152"/>
      <c r="F8" s="153">
        <v>106071</v>
      </c>
      <c r="G8" s="154"/>
      <c r="H8" s="155"/>
    </row>
    <row r="9" spans="1:8" x14ac:dyDescent="0.15">
      <c r="A9" s="136" t="s">
        <v>524</v>
      </c>
      <c r="B9" s="141"/>
      <c r="C9" s="142"/>
      <c r="D9" s="143">
        <v>78807</v>
      </c>
      <c r="E9" s="144"/>
      <c r="F9" s="145">
        <v>194971</v>
      </c>
      <c r="G9" s="146"/>
      <c r="H9" s="147"/>
    </row>
    <row r="10" spans="1:8" x14ac:dyDescent="0.15">
      <c r="A10" s="148"/>
      <c r="B10" s="149"/>
      <c r="C10" s="150"/>
      <c r="D10" s="151">
        <v>32498</v>
      </c>
      <c r="E10" s="152"/>
      <c r="F10" s="153">
        <v>105966</v>
      </c>
      <c r="G10" s="154"/>
      <c r="H10" s="155"/>
    </row>
    <row r="11" spans="1:8" x14ac:dyDescent="0.15">
      <c r="A11" s="136" t="s">
        <v>525</v>
      </c>
      <c r="B11" s="141"/>
      <c r="C11" s="142"/>
      <c r="D11" s="143">
        <v>97734</v>
      </c>
      <c r="E11" s="144"/>
      <c r="F11" s="145">
        <v>224172</v>
      </c>
      <c r="G11" s="146"/>
      <c r="H11" s="147"/>
    </row>
    <row r="12" spans="1:8" x14ac:dyDescent="0.15">
      <c r="A12" s="148"/>
      <c r="B12" s="149"/>
      <c r="C12" s="156"/>
      <c r="D12" s="151">
        <v>47156</v>
      </c>
      <c r="E12" s="152"/>
      <c r="F12" s="153">
        <v>117611</v>
      </c>
      <c r="G12" s="154"/>
      <c r="H12" s="155"/>
    </row>
    <row r="13" spans="1:8" x14ac:dyDescent="0.15">
      <c r="A13" s="136"/>
      <c r="B13" s="141"/>
      <c r="C13" s="157"/>
      <c r="D13" s="158">
        <v>107794</v>
      </c>
      <c r="E13" s="159"/>
      <c r="F13" s="160">
        <v>204202</v>
      </c>
      <c r="G13" s="161"/>
      <c r="H13" s="147"/>
    </row>
    <row r="14" spans="1:8" x14ac:dyDescent="0.15">
      <c r="A14" s="148"/>
      <c r="B14" s="149"/>
      <c r="C14" s="150"/>
      <c r="D14" s="151">
        <v>47224</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0.27</v>
      </c>
      <c r="C19" s="162">
        <f>ROUND(VALUE(SUBSTITUTE(実質収支比率等に係る経年分析!G$48,"▲","-")),2)</f>
        <v>4.62</v>
      </c>
      <c r="D19" s="162">
        <f>ROUND(VALUE(SUBSTITUTE(実質収支比率等に係る経年分析!H$48,"▲","-")),2)</f>
        <v>5.63</v>
      </c>
      <c r="E19" s="162">
        <f>ROUND(VALUE(SUBSTITUTE(実質収支比率等に係る経年分析!I$48,"▲","-")),2)</f>
        <v>4.38</v>
      </c>
      <c r="F19" s="162">
        <f>ROUND(VALUE(SUBSTITUTE(実質収支比率等に係る経年分析!J$48,"▲","-")),2)</f>
        <v>1.99</v>
      </c>
    </row>
    <row r="20" spans="1:11" x14ac:dyDescent="0.15">
      <c r="A20" s="162" t="s">
        <v>53</v>
      </c>
      <c r="B20" s="162">
        <f>ROUND(VALUE(SUBSTITUTE(実質収支比率等に係る経年分析!F$47,"▲","-")),2)</f>
        <v>39.81</v>
      </c>
      <c r="C20" s="162">
        <f>ROUND(VALUE(SUBSTITUTE(実質収支比率等に係る経年分析!G$47,"▲","-")),2)</f>
        <v>37.54</v>
      </c>
      <c r="D20" s="162">
        <f>ROUND(VALUE(SUBSTITUTE(実質収支比率等に係る経年分析!H$47,"▲","-")),2)</f>
        <v>38.700000000000003</v>
      </c>
      <c r="E20" s="162">
        <f>ROUND(VALUE(SUBSTITUTE(実質収支比率等に係る経年分析!I$47,"▲","-")),2)</f>
        <v>38.4</v>
      </c>
      <c r="F20" s="162">
        <f>ROUND(VALUE(SUBSTITUTE(実質収支比率等に係る経年分析!J$47,"▲","-")),2)</f>
        <v>36.020000000000003</v>
      </c>
    </row>
    <row r="21" spans="1:11" x14ac:dyDescent="0.15">
      <c r="A21" s="162" t="s">
        <v>54</v>
      </c>
      <c r="B21" s="162">
        <f>IF(ISNUMBER(VALUE(SUBSTITUTE(実質収支比率等に係る経年分析!F$49,"▲","-"))),ROUND(VALUE(SUBSTITUTE(実質収支比率等に係る経年分析!F$49,"▲","-")),2),NA())</f>
        <v>-0.63</v>
      </c>
      <c r="C21" s="162">
        <f>IF(ISNUMBER(VALUE(SUBSTITUTE(実質収支比率等に係る経年分析!G$49,"▲","-"))),ROUND(VALUE(SUBSTITUTE(実質収支比率等に係る経年分析!G$49,"▲","-")),2),NA())</f>
        <v>4.5</v>
      </c>
      <c r="D21" s="162">
        <f>IF(ISNUMBER(VALUE(SUBSTITUTE(実質収支比率等に係る経年分析!H$49,"▲","-"))),ROUND(VALUE(SUBSTITUTE(実質収支比率等に係る経年分析!H$49,"▲","-")),2),NA())</f>
        <v>0.86</v>
      </c>
      <c r="E21" s="162">
        <f>IF(ISNUMBER(VALUE(SUBSTITUTE(実質収支比率等に係る経年分析!I$49,"▲","-"))),ROUND(VALUE(SUBSTITUTE(実質収支比率等に係る経年分析!I$49,"▲","-")),2),NA())</f>
        <v>-1.27</v>
      </c>
      <c r="F21" s="162">
        <f>IF(ISNUMBER(VALUE(SUBSTITUTE(実質収支比率等に係る経年分析!J$49,"▲","-"))),ROUND(VALUE(SUBSTITUTE(実質収支比率等に係る経年分析!J$49,"▲","-")),2),NA())</f>
        <v>-3.75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0.34</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羽幌町港湾上屋事業特別会計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羽幌町簡易水道事業特別会計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羽幌町後期高齢者医療特別会計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羽幌町国民健康保険事業特別会計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0.06</v>
      </c>
    </row>
    <row r="33" spans="1:16" x14ac:dyDescent="0.15">
      <c r="A33" s="163" t="str">
        <f>IF(連結実質赤字比率に係る赤字・黒字の構成分析!C$37="",NA(),連結実質赤字比率に係る赤字・黒字の構成分析!C$37)</f>
        <v>羽幌町下水道事業会計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0.16</v>
      </c>
    </row>
    <row r="34" spans="1:16" x14ac:dyDescent="0.15">
      <c r="A34" s="163" t="str">
        <f>IF(連結実質赤字比率に係る赤字・黒字の構成分析!C$36="",NA(),連結実質赤字比率に係る赤字・黒字の構成分析!C$36)</f>
        <v>羽幌町介護保険事業特別会計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1.22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0.91</v>
      </c>
    </row>
    <row r="35" spans="1:16" x14ac:dyDescent="0.15">
      <c r="A35" s="163" t="str">
        <f>IF(連結実質赤字比率に係る赤字・黒字の構成分析!C$35="",NA(),連結実質赤字比率に係る赤字・黒字の構成分析!C$35)</f>
        <v>羽幌町一般会計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0.26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4.62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5.62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4.37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1.98</v>
      </c>
    </row>
    <row r="36" spans="1:16" x14ac:dyDescent="0.15">
      <c r="A36" s="163" t="str">
        <f>IF(連結実質赤字比率に係る赤字・黒字の構成分析!C$34="",NA(),連結実質赤字比率に係る赤字・黒字の構成分析!C$34)</f>
        <v>羽幌町水道事業会計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7.14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6.06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6.01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6.14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5.72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822</v>
      </c>
      <c r="E42" s="164"/>
      <c r="F42" s="164"/>
      <c r="G42" s="164">
        <f>'実質公債費比率（分子）の構造'!L$52</f>
        <v>808</v>
      </c>
      <c r="H42" s="164"/>
      <c r="I42" s="164"/>
      <c r="J42" s="164">
        <f>'実質公債費比率（分子）の構造'!M$52</f>
        <v>769</v>
      </c>
      <c r="K42" s="164"/>
      <c r="L42" s="164"/>
      <c r="M42" s="164">
        <f>'実質公債費比率（分子）の構造'!N$52</f>
        <v>771</v>
      </c>
      <c r="N42" s="164"/>
      <c r="O42" s="164"/>
      <c r="P42" s="164">
        <f>'実質公債費比率（分子）の構造'!O$52</f>
        <v>794</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3</v>
      </c>
      <c r="C44" s="164"/>
      <c r="D44" s="164"/>
      <c r="E44" s="164">
        <f>'実質公債費比率（分子）の構造'!L$50</f>
        <v>3</v>
      </c>
      <c r="F44" s="164"/>
      <c r="G44" s="164"/>
      <c r="H44" s="164">
        <f>'実質公債費比率（分子）の構造'!M$50</f>
        <v>2</v>
      </c>
      <c r="I44" s="164"/>
      <c r="J44" s="164"/>
      <c r="K44" s="164">
        <f>'実質公債費比率（分子）の構造'!N$50</f>
        <v>3</v>
      </c>
      <c r="L44" s="164"/>
      <c r="M44" s="164"/>
      <c r="N44" s="164">
        <f>'実質公債費比率（分子）の構造'!O$50</f>
        <v>2</v>
      </c>
      <c r="O44" s="164"/>
      <c r="P44" s="164"/>
    </row>
    <row r="45" spans="1:16" x14ac:dyDescent="0.15">
      <c r="A45" s="164" t="s">
        <v>63</v>
      </c>
      <c r="B45" s="164">
        <f>'実質公債費比率（分子）の構造'!K$49</f>
        <v>14</v>
      </c>
      <c r="C45" s="164"/>
      <c r="D45" s="164"/>
      <c r="E45" s="164">
        <f>'実質公債費比率（分子）の構造'!L$49</f>
        <v>11</v>
      </c>
      <c r="F45" s="164"/>
      <c r="G45" s="164"/>
      <c r="H45" s="164">
        <f>'実質公債費比率（分子）の構造'!M$49</f>
        <v>5</v>
      </c>
      <c r="I45" s="164"/>
      <c r="J45" s="164"/>
      <c r="K45" s="164">
        <f>'実質公債費比率（分子）の構造'!N$49</f>
        <v>1</v>
      </c>
      <c r="L45" s="164"/>
      <c r="M45" s="164"/>
      <c r="N45" s="164">
        <f>'実質公債費比率（分子）の構造'!O$49</f>
        <v>1</v>
      </c>
      <c r="O45" s="164"/>
      <c r="P45" s="164"/>
    </row>
    <row r="46" spans="1:16" x14ac:dyDescent="0.15">
      <c r="A46" s="164" t="s">
        <v>64</v>
      </c>
      <c r="B46" s="164">
        <f>'実質公債費比率（分子）の構造'!K$48</f>
        <v>283</v>
      </c>
      <c r="C46" s="164"/>
      <c r="D46" s="164"/>
      <c r="E46" s="164">
        <f>'実質公債費比率（分子）の構造'!L$48</f>
        <v>273</v>
      </c>
      <c r="F46" s="164"/>
      <c r="G46" s="164"/>
      <c r="H46" s="164">
        <f>'実質公債費比率（分子）の構造'!M$48</f>
        <v>244</v>
      </c>
      <c r="I46" s="164"/>
      <c r="J46" s="164"/>
      <c r="K46" s="164">
        <f>'実質公債費比率（分子）の構造'!N$48</f>
        <v>226</v>
      </c>
      <c r="L46" s="164"/>
      <c r="M46" s="164"/>
      <c r="N46" s="164">
        <f>'実質公債費比率（分子）の構造'!O$48</f>
        <v>249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823</v>
      </c>
      <c r="C49" s="164"/>
      <c r="D49" s="164"/>
      <c r="E49" s="164">
        <f>'実質公債費比率（分子）の構造'!L$45</f>
        <v>837</v>
      </c>
      <c r="F49" s="164"/>
      <c r="G49" s="164"/>
      <c r="H49" s="164">
        <f>'実質公債費比率（分子）の構造'!M$45</f>
        <v>819</v>
      </c>
      <c r="I49" s="164"/>
      <c r="J49" s="164"/>
      <c r="K49" s="164">
        <f>'実質公債費比率（分子）の構造'!N$45</f>
        <v>847</v>
      </c>
      <c r="L49" s="164"/>
      <c r="M49" s="164"/>
      <c r="N49" s="164">
        <f>'実質公債費比率（分子）の構造'!O$45</f>
        <v>889</v>
      </c>
      <c r="O49" s="164"/>
      <c r="P49" s="164"/>
    </row>
    <row r="50" spans="1:16" x14ac:dyDescent="0.15">
      <c r="A50" s="164" t="s">
        <v>67</v>
      </c>
      <c r="B50" s="164" t="e">
        <f>NA()</f>
        <v>#N/A</v>
      </c>
      <c r="C50" s="164">
        <f>IF(ISNUMBER('実質公債費比率（分子）の構造'!K$53),'実質公債費比率（分子）の構造'!K$53,NA())</f>
        <v>301</v>
      </c>
      <c r="D50" s="164" t="e">
        <f>NA()</f>
        <v>#N/A</v>
      </c>
      <c r="E50" s="164" t="e">
        <f>NA()</f>
        <v>#N/A</v>
      </c>
      <c r="F50" s="164">
        <f>IF(ISNUMBER('実質公債費比率（分子）の構造'!L$53),'実質公債費比率（分子）の構造'!L$53,NA())</f>
        <v>316</v>
      </c>
      <c r="G50" s="164" t="e">
        <f>NA()</f>
        <v>#N/A</v>
      </c>
      <c r="H50" s="164" t="e">
        <f>NA()</f>
        <v>#N/A</v>
      </c>
      <c r="I50" s="164">
        <f>IF(ISNUMBER('実質公債費比率（分子）の構造'!M$53),'実質公債費比率（分子）の構造'!M$53,NA())</f>
        <v>301</v>
      </c>
      <c r="J50" s="164" t="e">
        <f>NA()</f>
        <v>#N/A</v>
      </c>
      <c r="K50" s="164" t="e">
        <f>NA()</f>
        <v>#N/A</v>
      </c>
      <c r="L50" s="164">
        <f>IF(ISNUMBER('実質公債費比率（分子）の構造'!N$53),'実質公債費比率（分子）の構造'!N$53,NA())</f>
        <v>306</v>
      </c>
      <c r="M50" s="164" t="e">
        <f>NA()</f>
        <v>#N/A</v>
      </c>
      <c r="N50" s="164" t="e">
        <f>NA()</f>
        <v>#N/A</v>
      </c>
      <c r="O50" s="164">
        <f>IF(ISNUMBER('実質公債費比率（分子）の構造'!O$53),'実質公債費比率（分子）の構造'!O$53,NA())</f>
        <v>347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5955</v>
      </c>
      <c r="E56" s="163"/>
      <c r="F56" s="163"/>
      <c r="G56" s="163">
        <f>'将来負担比率（分子）の構造'!J$52</f>
        <v>5757</v>
      </c>
      <c r="H56" s="163"/>
      <c r="I56" s="163"/>
      <c r="J56" s="163">
        <f>'将来負担比率（分子）の構造'!K$52</f>
        <v>5611</v>
      </c>
      <c r="K56" s="163"/>
      <c r="L56" s="163"/>
      <c r="M56" s="163">
        <f>'将来負担比率（分子）の構造'!L$52</f>
        <v>5406</v>
      </c>
      <c r="N56" s="163"/>
      <c r="O56" s="163"/>
      <c r="P56" s="163">
        <f>'将来負担比率（分子）の構造'!M$52</f>
        <v>5213</v>
      </c>
    </row>
    <row r="57" spans="1:16" x14ac:dyDescent="0.15">
      <c r="A57" s="163" t="s">
        <v>42</v>
      </c>
      <c r="B57" s="163"/>
      <c r="C57" s="163"/>
      <c r="D57" s="163">
        <f>'将来負担比率（分子）の構造'!I$51</f>
        <v>488</v>
      </c>
      <c r="E57" s="163"/>
      <c r="F57" s="163"/>
      <c r="G57" s="163">
        <f>'将来負担比率（分子）の構造'!J$51</f>
        <v>504</v>
      </c>
      <c r="H57" s="163"/>
      <c r="I57" s="163"/>
      <c r="J57" s="163">
        <f>'将来負担比率（分子）の構造'!K$51</f>
        <v>550</v>
      </c>
      <c r="K57" s="163"/>
      <c r="L57" s="163"/>
      <c r="M57" s="163">
        <f>'将来負担比率（分子）の構造'!L$51</f>
        <v>587</v>
      </c>
      <c r="N57" s="163"/>
      <c r="O57" s="163"/>
      <c r="P57" s="163">
        <f>'将来負担比率（分子）の構造'!M$51</f>
        <v>596</v>
      </c>
    </row>
    <row r="58" spans="1:16" x14ac:dyDescent="0.15">
      <c r="A58" s="163" t="s">
        <v>41</v>
      </c>
      <c r="B58" s="163"/>
      <c r="C58" s="163"/>
      <c r="D58" s="163">
        <f>'将来負担比率（分子）の構造'!I$50</f>
        <v>3308</v>
      </c>
      <c r="E58" s="163"/>
      <c r="F58" s="163"/>
      <c r="G58" s="163">
        <f>'将来負担比率（分子）の構造'!J$50</f>
        <v>3370</v>
      </c>
      <c r="H58" s="163"/>
      <c r="I58" s="163"/>
      <c r="J58" s="163">
        <f>'将来負担比率（分子）の構造'!K$50</f>
        <v>3545</v>
      </c>
      <c r="K58" s="163"/>
      <c r="L58" s="163"/>
      <c r="M58" s="163">
        <f>'将来負担比率（分子）の構造'!L$50</f>
        <v>3641</v>
      </c>
      <c r="N58" s="163"/>
      <c r="O58" s="163"/>
      <c r="P58" s="163">
        <f>'将来負担比率（分子）の構造'!M$50</f>
        <v>3763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1560</v>
      </c>
      <c r="C62" s="163"/>
      <c r="D62" s="163"/>
      <c r="E62" s="163">
        <f>'将来負担比率（分子）の構造'!J$45</f>
        <v>1553</v>
      </c>
      <c r="F62" s="163"/>
      <c r="G62" s="163"/>
      <c r="H62" s="163">
        <f>'将来負担比率（分子）の構造'!K$45</f>
        <v>1560</v>
      </c>
      <c r="I62" s="163"/>
      <c r="J62" s="163"/>
      <c r="K62" s="163">
        <f>'将来負担比率（分子）の構造'!L$45</f>
        <v>1589</v>
      </c>
      <c r="L62" s="163"/>
      <c r="M62" s="163"/>
      <c r="N62" s="163">
        <f>'将来負担比率（分子）の構造'!M$45</f>
        <v>1622</v>
      </c>
      <c r="O62" s="163"/>
      <c r="P62" s="163"/>
    </row>
    <row r="63" spans="1:16" x14ac:dyDescent="0.15">
      <c r="A63" s="163" t="s">
        <v>34</v>
      </c>
      <c r="B63" s="163">
        <f>'将来負担比率（分子）の構造'!I$44</f>
        <v>16</v>
      </c>
      <c r="C63" s="163"/>
      <c r="D63" s="163"/>
      <c r="E63" s="163">
        <f>'将来負担比率（分子）の構造'!J$44</f>
        <v>5</v>
      </c>
      <c r="F63" s="163"/>
      <c r="G63" s="163"/>
      <c r="H63" s="163">
        <f>'将来負担比率（分子）の構造'!K$44</f>
        <v>2</v>
      </c>
      <c r="I63" s="163"/>
      <c r="J63" s="163"/>
      <c r="K63" s="163">
        <f>'将来負担比率（分子）の構造'!L$44</f>
        <v>7</v>
      </c>
      <c r="L63" s="163"/>
      <c r="M63" s="163"/>
      <c r="N63" s="163">
        <f>'将来負担比率（分子）の構造'!M$44</f>
        <v>6</v>
      </c>
      <c r="O63" s="163"/>
      <c r="P63" s="163"/>
    </row>
    <row r="64" spans="1:16" x14ac:dyDescent="0.15">
      <c r="A64" s="163" t="s">
        <v>33</v>
      </c>
      <c r="B64" s="163">
        <f>'将来負担比率（分子）の構造'!I$43</f>
        <v>1925</v>
      </c>
      <c r="C64" s="163"/>
      <c r="D64" s="163"/>
      <c r="E64" s="163">
        <f>'将来負担比率（分子）の構造'!J$43</f>
        <v>1653</v>
      </c>
      <c r="F64" s="163"/>
      <c r="G64" s="163"/>
      <c r="H64" s="163">
        <f>'将来負担比率（分子）の構造'!K$43</f>
        <v>1451</v>
      </c>
      <c r="I64" s="163"/>
      <c r="J64" s="163"/>
      <c r="K64" s="163">
        <f>'将来負担比率（分子）の構造'!L$43</f>
        <v>1276</v>
      </c>
      <c r="L64" s="163"/>
      <c r="M64" s="163"/>
      <c r="N64" s="163">
        <f>'将来負担比率（分子）の構造'!M$43</f>
        <v>1078</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6467</v>
      </c>
      <c r="C66" s="163"/>
      <c r="D66" s="163"/>
      <c r="E66" s="163">
        <f>'将来負担比率（分子）の構造'!J$41</f>
        <v>6349</v>
      </c>
      <c r="F66" s="163"/>
      <c r="G66" s="163"/>
      <c r="H66" s="163">
        <f>'将来負担比率（分子）の構造'!K$41</f>
        <v>6308</v>
      </c>
      <c r="I66" s="163"/>
      <c r="J66" s="163"/>
      <c r="K66" s="163">
        <f>'将来負担比率（分子）の構造'!L$41</f>
        <v>6188</v>
      </c>
      <c r="L66" s="163"/>
      <c r="M66" s="163"/>
      <c r="N66" s="163">
        <f>'将来負担比率（分子）の構造'!M$41</f>
        <v>6086</v>
      </c>
      <c r="O66" s="163"/>
      <c r="P66" s="163"/>
    </row>
    <row r="67" spans="1:16" x14ac:dyDescent="0.15">
      <c r="A67" s="163" t="s">
        <v>71</v>
      </c>
      <c r="B67" s="163" t="e">
        <f>NA()</f>
        <v>#N/A</v>
      </c>
      <c r="C67" s="163">
        <f>IF(ISNUMBER('将来負担比率（分子）の構造'!I$53), IF('将来負担比率（分子）の構造'!I$53 &lt; 0, 0, '将来負担比率（分子）の構造'!I$53), NA())</f>
        <v>217</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1562</v>
      </c>
      <c r="C72" s="167">
        <f>基金残高に係る経年分析!G55</f>
        <v>1560</v>
      </c>
      <c r="D72" s="167">
        <f>基金残高に係る経年分析!H55</f>
        <v>1499</v>
      </c>
    </row>
    <row r="73" spans="1:16" x14ac:dyDescent="0.15">
      <c r="A73" s="166" t="s">
        <v>74</v>
      </c>
      <c r="B73" s="167">
        <f>基金残高に係る経年分析!F56</f>
        <v>493</v>
      </c>
      <c r="C73" s="167">
        <f>基金残高に係る経年分析!G56</f>
        <v>660</v>
      </c>
      <c r="D73" s="167">
        <f>基金残高に係る経年分析!H56</f>
        <v>782</v>
      </c>
    </row>
    <row r="74" spans="1:16" x14ac:dyDescent="0.15">
      <c r="A74" s="166" t="s">
        <v>75</v>
      </c>
      <c r="B74" s="167">
        <f>基金残高に係る経年分析!F57</f>
        <v>1182</v>
      </c>
      <c r="C74" s="167">
        <f>基金残高に係る経年分析!G57</f>
        <v>1165</v>
      </c>
      <c r="D74" s="167">
        <f>基金残高に係る経年分析!H57</f>
        <v>1183</v>
      </c>
    </row>
  </sheetData>
  <sheetProtection algorithmName="SHA-512" hashValue="Vp8+bgvkFzMxlGcaJQIKZy1J0olufzZSU5GOrwdzW0qoD6m3vrhg6BLrBIFMhuGReXRVNWrL3WMyae84/yj2fg==" saltValue="P9DrT2/ELhM3Ibw8dXO2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2026-03-09T04:57:14Z</cp:lastPrinted>
  <dcterms:created xsi:type="dcterms:W3CDTF">2026-02-23T04:09:38Z</dcterms:created>
  <dcterms:modified xsi:type="dcterms:W3CDTF">2026-09-03T05:46:52Z</dcterms:modified>
  <cp:category/>
</cp:coreProperties>
</file>