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20250228　R5経営比較分析表\提出\"/>
    </mc:Choice>
  </mc:AlternateContent>
  <xr:revisionPtr revIDLastSave="0" documentId="13_ncr:1_{89C101CA-7E37-4234-AED4-AB86CD4E226A}" xr6:coauthVersionLast="47" xr6:coauthVersionMax="47" xr10:uidLastSave="{00000000-0000-0000-0000-000000000000}"/>
  <workbookProtection workbookAlgorithmName="SHA-512" workbookHashValue="9kBwIKr+HQdqzkZgN2EVYpubEusf528l1KqBz3fBdOEu84r4412dj46dtCvMmug8clPW2Zr9Qz46VGyULQLx6w==" workbookSaltValue="bYHN0+LBaVDhkAEIyUuiaw=="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<sst xmlns="http://schemas.openxmlformats.org/spreadsheetml/2006/main" count="228" uniqueCount="113">
  <si>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</si>
  <si>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</si>
  <si>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</si>
  <si>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</si>
  <si>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</si>
  <si>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</si>
  <si>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</si>
  <si>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</si>
  <si>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</si>
  <si>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</si>
  <si>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</si>
  <si>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</si>
  <si>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</si>
  <si>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</si>
  <si>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</si>
  <si>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</si>
  <si>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</si>
  <si>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</si>
  <si>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</si>
  <si>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</si>
  <si>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</si>
  <si>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</si>
  <si>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</si>
  <si>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</si>
  <si>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</si>
  <si>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</si>
  <si>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</si>
  <si>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</si>
  <si>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</si>
  <si>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</si>
  <si>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</si>
  <si>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</si>
  <si>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</si>
  <si>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</si>
  <si>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</si>
  <si>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</si>
  <si>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</si>
  <si>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</si>
  <si>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</si>
  <si>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</si>
  <si>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</si>
  <si>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</si>
  <si>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</si>
  <si>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</si>
  <si>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</si>
  <si>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</si>
  <si>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</si>
  <si>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</si>
  <si>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</si>
  <si>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</si>
  <si>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</si>
  <si>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</si>
  <si>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</si>
  <si>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</si>
  <si>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</si>
  <si>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</si>
  <si>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</si>
  <si>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</si>
  <si>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</si>
  <si>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</si>
  <si>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</si>
  <si>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</si>
  <si>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</si>
  <si>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</si>
  <si>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</si>
  <si>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</si>
  <si>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</si>
  <si>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</si>
  <si>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</si>
  <si>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</si>
  <si>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</si>
  <si>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</si>
  <si>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</si>
  <si>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</si>
  <si>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</si>
  <si>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</si>
  <si>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</si>
  <si>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</si>
  <si>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</si>
  <si>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</si>
  <si>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</si>
  <si>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</si>
  <si>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</si>
  <si>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</si>
  <si>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</si>
  <si>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</si>
  <si>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</si>
  <si>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</si>
  <si>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</si>
  <si>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</si>
  <si>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</si>
  <si>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</si>
  <si>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</si>
  <si>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羽幌町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</si>
  <si>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</si>
  <si>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</si>
  <si>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</si>
  <si>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</si>
  <si>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</si>
  <si>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</si>
  <si>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</si>
  <si>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</si>
  <si>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</si>
  <si>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</si>
  <si>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</si>
  <si>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</si>
  <si>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</si>
  <si>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</si>
  <si>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</si>
  <si>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</si>
  <si>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有形固定資産減価償却率及び管路経年劣化率が共に上昇傾向にあり、法定耐用年数が近い資産が多く、施設の老朽化が進んでいます。
　今後は、耐用年数を迎えた有形固定資産の更新を進め、有形固定資産減価償却率及び管路経年劣化率の減少を図る必要があります。</t>
    <rPh sb="1" eb="3">
      <t>ユウケイ</t>
    </rPh>
    <rPh sb="3" eb="5">
      <t>コテイ</t>
    </rPh>
    <rPh sb="5" eb="7">
      <t>シサン</t>
    </rPh>
    <rPh sb="7" eb="9">
      <t>ゲンカ</t>
    </rPh>
    <rPh sb="9" eb="11">
      <t>ショウキャク</t>
    </rPh>
    <rPh sb="11" eb="12">
      <t>リツ</t>
    </rPh>
    <rPh sb="12" eb="13">
      <t>オヨ</t>
    </rPh>
    <rPh sb="14" eb="16">
      <t>カンロ</t>
    </rPh>
    <rPh sb="16" eb="18">
      <t>ケイネン</t>
    </rPh>
    <rPh sb="18" eb="20">
      <t>レッカ</t>
    </rPh>
    <rPh sb="20" eb="21">
      <t>リツ</t>
    </rPh>
    <rPh sb="22" eb="23">
      <t>トモ</t>
    </rPh>
    <rPh sb="24" eb="26">
      <t>ジョウショウ</t>
    </rPh>
    <rPh sb="26" eb="28">
      <t>ケイコウ</t>
    </rPh>
    <rPh sb="32" eb="34">
      <t>ホウテイ</t>
    </rPh>
    <rPh sb="34" eb="36">
      <t>タイヨウ</t>
    </rPh>
    <rPh sb="36" eb="38">
      <t>ネンスウ</t>
    </rPh>
    <rPh sb="39" eb="40">
      <t>チカ</t>
    </rPh>
    <rPh sb="41" eb="43">
      <t>シサン</t>
    </rPh>
    <rPh sb="44" eb="45">
      <t>オオ</t>
    </rPh>
    <rPh sb="47" eb="49">
      <t>シセツ</t>
    </rPh>
    <rPh sb="50" eb="53">
      <t>ロウキュウカ</t>
    </rPh>
    <rPh sb="54" eb="55">
      <t>スス</t>
    </rPh>
    <rPh sb="63" eb="65">
      <t>コンゴ</t>
    </rPh>
    <rPh sb="67" eb="69">
      <t>タイヨウ</t>
    </rPh>
    <rPh sb="69" eb="71">
      <t>ネンスウ</t>
    </rPh>
    <rPh sb="72" eb="73">
      <t>ムカ</t>
    </rPh>
    <rPh sb="75" eb="77">
      <t>ユウケイ</t>
    </rPh>
    <rPh sb="77" eb="79">
      <t>コテイ</t>
    </rPh>
    <rPh sb="79" eb="81">
      <t>シサン</t>
    </rPh>
    <rPh sb="82" eb="84">
      <t>コウシン</t>
    </rPh>
    <rPh sb="85" eb="86">
      <t>スス</t>
    </rPh>
    <rPh sb="88" eb="90">
      <t>ユウケイ</t>
    </rPh>
    <rPh sb="90" eb="92">
      <t>コテイ</t>
    </rPh>
    <rPh sb="92" eb="94">
      <t>シサン</t>
    </rPh>
    <rPh sb="94" eb="96">
      <t>ゲンカ</t>
    </rPh>
    <rPh sb="96" eb="98">
      <t>ショウキャク</t>
    </rPh>
    <rPh sb="98" eb="99">
      <t>リツ</t>
    </rPh>
    <rPh sb="99" eb="100">
      <t>オヨ</t>
    </rPh>
    <rPh sb="101" eb="103">
      <t>カンロ</t>
    </rPh>
    <rPh sb="103" eb="105">
      <t>ケイネン</t>
    </rPh>
    <rPh sb="105" eb="107">
      <t>レッカ</t>
    </rPh>
    <rPh sb="107" eb="108">
      <t>リツ</t>
    </rPh>
    <rPh sb="109" eb="110">
      <t>ゲン</t>
    </rPh>
    <rPh sb="110" eb="111">
      <t>ショウ</t>
    </rPh>
    <rPh sb="112" eb="113">
      <t>ハカ</t>
    </rPh>
    <rPh sb="114" eb="116">
      <t>ヒツヨウ</t>
    </rPh>
    <phoneticPr fontId="4"/>
  </si>
  <si>
    <t>　経常収支比率や流動比率は健全な状態を保っているものの、経常収支比率は減少傾向にあります。
　また、有形固定資産減価償却率が上昇傾向にあり、資産の老朽化が進む中で、給水原価の上昇や有収率の低下が見られます。
　このため、更なる支出の見直しを進めると共に、漏水調査等の有収率の向上対策を実施することで給水原価の低下を図り、経営の健全性を保つ必要があります。</t>
    <rPh sb="1" eb="3">
      <t>ケイジョウ</t>
    </rPh>
    <rPh sb="3" eb="5">
      <t>シュウシ</t>
    </rPh>
    <rPh sb="5" eb="7">
      <t>ヒリツ</t>
    </rPh>
    <rPh sb="8" eb="10">
      <t>リュウドウ</t>
    </rPh>
    <rPh sb="10" eb="12">
      <t>ヒリツ</t>
    </rPh>
    <rPh sb="13" eb="15">
      <t>ケンゼン</t>
    </rPh>
    <rPh sb="16" eb="18">
      <t>ジョウタイ</t>
    </rPh>
    <rPh sb="19" eb="20">
      <t>タモ</t>
    </rPh>
    <rPh sb="28" eb="30">
      <t>ケイジョウ</t>
    </rPh>
    <rPh sb="30" eb="32">
      <t>シュウシ</t>
    </rPh>
    <rPh sb="32" eb="34">
      <t>ヒリツ</t>
    </rPh>
    <rPh sb="35" eb="37">
      <t>ゲンショウ</t>
    </rPh>
    <rPh sb="37" eb="39">
      <t>ケイコウ</t>
    </rPh>
    <rPh sb="50" eb="52">
      <t>ユウケイ</t>
    </rPh>
    <rPh sb="52" eb="54">
      <t>コテイ</t>
    </rPh>
    <rPh sb="54" eb="56">
      <t>シサン</t>
    </rPh>
    <rPh sb="56" eb="58">
      <t>ゲンカ</t>
    </rPh>
    <rPh sb="58" eb="60">
      <t>ショウキャク</t>
    </rPh>
    <rPh sb="60" eb="61">
      <t>リツ</t>
    </rPh>
    <rPh sb="62" eb="64">
      <t>ジョウショウ</t>
    </rPh>
    <rPh sb="64" eb="66">
      <t>ケイコウ</t>
    </rPh>
    <rPh sb="70" eb="72">
      <t>シサン</t>
    </rPh>
    <rPh sb="73" eb="76">
      <t>ロウキュウカ</t>
    </rPh>
    <rPh sb="77" eb="78">
      <t>スス</t>
    </rPh>
    <rPh sb="79" eb="80">
      <t>ナカ</t>
    </rPh>
    <rPh sb="82" eb="84">
      <t>キュウスイ</t>
    </rPh>
    <rPh sb="84" eb="86">
      <t>ゲンカ</t>
    </rPh>
    <rPh sb="87" eb="89">
      <t>ジョウショウ</t>
    </rPh>
    <rPh sb="90" eb="93">
      <t>ユウシュウリツ</t>
    </rPh>
    <rPh sb="94" eb="96">
      <t>テイカ</t>
    </rPh>
    <rPh sb="97" eb="98">
      <t>ミ</t>
    </rPh>
    <rPh sb="110" eb="111">
      <t>サラ</t>
    </rPh>
    <rPh sb="113" eb="115">
      <t>シシュツ</t>
    </rPh>
    <rPh sb="116" eb="118">
      <t>ミナオ</t>
    </rPh>
    <rPh sb="120" eb="121">
      <t>スス</t>
    </rPh>
    <rPh sb="124" eb="125">
      <t>トモ</t>
    </rPh>
    <rPh sb="127" eb="129">
      <t>ロウスイ</t>
    </rPh>
    <rPh sb="129" eb="131">
      <t>チョウサ</t>
    </rPh>
    <rPh sb="131" eb="132">
      <t>トウ</t>
    </rPh>
    <rPh sb="133" eb="136">
      <t>ユウシュウリツ</t>
    </rPh>
    <rPh sb="137" eb="139">
      <t>コウジョウ</t>
    </rPh>
    <rPh sb="139" eb="141">
      <t>タイサク</t>
    </rPh>
    <rPh sb="142" eb="144">
      <t>ジッシ</t>
    </rPh>
    <rPh sb="149" eb="151">
      <t>キュウスイ</t>
    </rPh>
    <rPh sb="151" eb="153">
      <t>ゲンカ</t>
    </rPh>
    <rPh sb="154" eb="156">
      <t>テイカ</t>
    </rPh>
    <rPh sb="157" eb="158">
      <t>ハカ</t>
    </rPh>
    <rPh sb="160" eb="162">
      <t>ケイエイ</t>
    </rPh>
    <rPh sb="163" eb="166">
      <t>ケンゼンセイ</t>
    </rPh>
    <rPh sb="167" eb="168">
      <t>タモ</t>
    </rPh>
    <rPh sb="169" eb="171">
      <t>ヒツヨウ</t>
    </rPh>
    <phoneticPr fontId="4"/>
  </si>
  <si>
    <t>　経常収支比率については100％を上回り、健全な経営が図られているものの、令和元年度と令和5年度を比較すると約12％の減少が見られ、経常収支比率が悪化傾向にあります。
　流動比率は平均値を上回る341.28％であり、短期債務に対する支払能力は高い水準を保っています。
　企業債残高対給水収益比率は、企業債残高が減少傾向にある事から減少していますが、今後、新たな起債借入を予定していることから、本比率を確認しつつ、投資規模や料金水準が適切かどうか分析をしていく必要があります。
　料金回収率は供給単価と給水原価との関係を見るものであり、100％を超える場合は給水に係る費用が全て料金で賄われていることを示しているが、令和元年度と令和5年度を比較すると約15％の減少が見られ、料金回収率が悪化傾向にあります。
　有収水量1㎥あたりの費用を表す給水原価は、依然全国平均を大きく上回っており、高濁度対応により整備された浄水場の減価償却費が影響しているものと思われます。
　施設の稼働が収益につながっているか判断する有収率は、69.63％と前年より0.64％減少しています。
　人口の減少により収益の減少が見込まれることから、今後も支出の圧縮に努めるとともに、漏水調査等により有収率の回復、向上に努める必要があります。</t>
    <rPh sb="1" eb="3">
      <t>ケイジョウ</t>
    </rPh>
    <rPh sb="3" eb="5">
      <t>シュウシ</t>
    </rPh>
    <rPh sb="5" eb="7">
      <t>ヒリツ</t>
    </rPh>
    <rPh sb="17" eb="19">
      <t>ウワマワ</t>
    </rPh>
    <rPh sb="21" eb="23">
      <t>ケンゼン</t>
    </rPh>
    <rPh sb="24" eb="26">
      <t>ケイエイ</t>
    </rPh>
    <rPh sb="27" eb="28">
      <t>ハカ</t>
    </rPh>
    <rPh sb="37" eb="39">
      <t>レイワ</t>
    </rPh>
    <rPh sb="39" eb="41">
      <t>ガンネン</t>
    </rPh>
    <rPh sb="41" eb="42">
      <t>ド</t>
    </rPh>
    <rPh sb="43" eb="45">
      <t>レイワ</t>
    </rPh>
    <rPh sb="46" eb="48">
      <t>ネンド</t>
    </rPh>
    <rPh sb="49" eb="51">
      <t>ヒカク</t>
    </rPh>
    <rPh sb="54" eb="55">
      <t>ヤク</t>
    </rPh>
    <rPh sb="59" eb="60">
      <t>ゲン</t>
    </rPh>
    <rPh sb="60" eb="61">
      <t>ショウ</t>
    </rPh>
    <rPh sb="62" eb="63">
      <t>ミ</t>
    </rPh>
    <rPh sb="66" eb="68">
      <t>ケイジョウ</t>
    </rPh>
    <rPh sb="68" eb="70">
      <t>シュウシ</t>
    </rPh>
    <rPh sb="70" eb="72">
      <t>ヒリツ</t>
    </rPh>
    <rPh sb="73" eb="75">
      <t>アッカ</t>
    </rPh>
    <rPh sb="75" eb="77">
      <t>ケイコウ</t>
    </rPh>
    <rPh sb="85" eb="87">
      <t>リュウドウ</t>
    </rPh>
    <rPh sb="87" eb="89">
      <t>ヒリツ</t>
    </rPh>
    <rPh sb="90" eb="93">
      <t>ヘイキンチ</t>
    </rPh>
    <rPh sb="94" eb="96">
      <t>ウワマワ</t>
    </rPh>
    <rPh sb="108" eb="110">
      <t>タンキ</t>
    </rPh>
    <rPh sb="110" eb="112">
      <t>サイム</t>
    </rPh>
    <rPh sb="113" eb="114">
      <t>タイ</t>
    </rPh>
    <rPh sb="116" eb="118">
      <t>シハライ</t>
    </rPh>
    <rPh sb="118" eb="120">
      <t>ノウリョク</t>
    </rPh>
    <rPh sb="121" eb="122">
      <t>タカ</t>
    </rPh>
    <rPh sb="123" eb="125">
      <t>スイジュン</t>
    </rPh>
    <rPh sb="126" eb="127">
      <t>タモ</t>
    </rPh>
    <rPh sb="135" eb="137">
      <t>キギョウ</t>
    </rPh>
    <rPh sb="137" eb="138">
      <t>サイ</t>
    </rPh>
    <rPh sb="138" eb="140">
      <t>ザンダカ</t>
    </rPh>
    <rPh sb="140" eb="141">
      <t>タイ</t>
    </rPh>
    <rPh sb="141" eb="143">
      <t>キュウスイ</t>
    </rPh>
    <rPh sb="143" eb="145">
      <t>シュウエキ</t>
    </rPh>
    <rPh sb="145" eb="147">
      <t>ヒリツ</t>
    </rPh>
    <rPh sb="149" eb="151">
      <t>キギョウ</t>
    </rPh>
    <rPh sb="151" eb="152">
      <t>サイ</t>
    </rPh>
    <rPh sb="152" eb="154">
      <t>ザンダカ</t>
    </rPh>
    <rPh sb="155" eb="157">
      <t>ゲンショウ</t>
    </rPh>
    <rPh sb="157" eb="159">
      <t>ケイコウ</t>
    </rPh>
    <rPh sb="162" eb="163">
      <t>コト</t>
    </rPh>
    <rPh sb="165" eb="167">
      <t>ゲンショウ</t>
    </rPh>
    <rPh sb="174" eb="176">
      <t>コンゴ</t>
    </rPh>
    <rPh sb="177" eb="178">
      <t>アラ</t>
    </rPh>
    <rPh sb="180" eb="182">
      <t>キサイ</t>
    </rPh>
    <rPh sb="182" eb="184">
      <t>カリイレ</t>
    </rPh>
    <rPh sb="185" eb="187">
      <t>ヨテイ</t>
    </rPh>
    <rPh sb="196" eb="197">
      <t>ホン</t>
    </rPh>
    <rPh sb="197" eb="199">
      <t>ヒリツ</t>
    </rPh>
    <rPh sb="200" eb="202">
      <t>カクニン</t>
    </rPh>
    <rPh sb="206" eb="208">
      <t>トウシ</t>
    </rPh>
    <rPh sb="208" eb="210">
      <t>キボ</t>
    </rPh>
    <rPh sb="211" eb="213">
      <t>リョウキン</t>
    </rPh>
    <rPh sb="213" eb="215">
      <t>スイジュン</t>
    </rPh>
    <rPh sb="216" eb="218">
      <t>テキセツ</t>
    </rPh>
    <rPh sb="222" eb="224">
      <t>ブンセキ</t>
    </rPh>
    <rPh sb="229" eb="231">
      <t>ヒツヨウ</t>
    </rPh>
    <rPh sb="239" eb="241">
      <t>リョウキン</t>
    </rPh>
    <rPh sb="241" eb="243">
      <t>カイシュウ</t>
    </rPh>
    <rPh sb="243" eb="244">
      <t>リツ</t>
    </rPh>
    <rPh sb="245" eb="247">
      <t>キョウキュウ</t>
    </rPh>
    <rPh sb="247" eb="249">
      <t>タンカ</t>
    </rPh>
    <rPh sb="250" eb="252">
      <t>キュウスイ</t>
    </rPh>
    <rPh sb="252" eb="254">
      <t>ゲンカ</t>
    </rPh>
    <rPh sb="256" eb="258">
      <t>カンケイ</t>
    </rPh>
    <rPh sb="259" eb="260">
      <t>ミ</t>
    </rPh>
    <rPh sb="272" eb="273">
      <t>コ</t>
    </rPh>
    <rPh sb="275" eb="277">
      <t>バアイ</t>
    </rPh>
    <rPh sb="278" eb="280">
      <t>キュウスイ</t>
    </rPh>
    <rPh sb="281" eb="282">
      <t>カカ</t>
    </rPh>
    <rPh sb="283" eb="285">
      <t>ヒヨウ</t>
    </rPh>
    <rPh sb="286" eb="287">
      <t>スベ</t>
    </rPh>
    <rPh sb="288" eb="290">
      <t>リョウキン</t>
    </rPh>
    <rPh sb="291" eb="292">
      <t>マカナ</t>
    </rPh>
    <rPh sb="300" eb="301">
      <t>シメ</t>
    </rPh>
    <rPh sb="307" eb="309">
      <t>レイワ</t>
    </rPh>
    <rPh sb="309" eb="311">
      <t>ガンネン</t>
    </rPh>
    <rPh sb="311" eb="312">
      <t>ド</t>
    </rPh>
    <rPh sb="313" eb="315">
      <t>レイワ</t>
    </rPh>
    <rPh sb="316" eb="318">
      <t>ネンド</t>
    </rPh>
    <rPh sb="319" eb="321">
      <t>ヒカク</t>
    </rPh>
    <rPh sb="324" eb="325">
      <t>ヤク</t>
    </rPh>
    <rPh sb="329" eb="330">
      <t>ゲン</t>
    </rPh>
    <rPh sb="330" eb="331">
      <t>ショウ</t>
    </rPh>
    <rPh sb="332" eb="333">
      <t>ミ</t>
    </rPh>
    <rPh sb="336" eb="338">
      <t>リョウキン</t>
    </rPh>
    <rPh sb="338" eb="340">
      <t>カイシュウ</t>
    </rPh>
    <rPh sb="340" eb="341">
      <t>リツ</t>
    </rPh>
    <rPh sb="342" eb="344">
      <t>アッカ</t>
    </rPh>
    <rPh sb="344" eb="346">
      <t>ケイコウ</t>
    </rPh>
    <rPh sb="354" eb="356">
      <t>ユウシュウ</t>
    </rPh>
    <rPh sb="356" eb="358">
      <t>スイリョウ</t>
    </rPh>
    <rPh sb="364" eb="366">
      <t>ヒヨウ</t>
    </rPh>
    <rPh sb="367" eb="368">
      <t>アラワ</t>
    </rPh>
    <rPh sb="369" eb="371">
      <t>キュウスイ</t>
    </rPh>
    <rPh sb="371" eb="373">
      <t>ゲンカ</t>
    </rPh>
    <rPh sb="375" eb="377">
      <t>イゼン</t>
    </rPh>
    <rPh sb="377" eb="379">
      <t>ゼンコク</t>
    </rPh>
    <rPh sb="379" eb="381">
      <t>ヘイキン</t>
    </rPh>
    <rPh sb="382" eb="383">
      <t>オオ</t>
    </rPh>
    <rPh sb="385" eb="387">
      <t>ウワマワ</t>
    </rPh>
    <rPh sb="392" eb="393">
      <t>コウ</t>
    </rPh>
    <rPh sb="393" eb="395">
      <t>ダクド</t>
    </rPh>
    <rPh sb="395" eb="397">
      <t>タイオウ</t>
    </rPh>
    <rPh sb="400" eb="402">
      <t>セイビ</t>
    </rPh>
    <rPh sb="405" eb="408">
      <t>ジョウスイジョウ</t>
    </rPh>
    <rPh sb="409" eb="411">
      <t>ゲンカ</t>
    </rPh>
    <rPh sb="411" eb="413">
      <t>ショウキャク</t>
    </rPh>
    <rPh sb="413" eb="414">
      <t>ヒ</t>
    </rPh>
    <rPh sb="415" eb="417">
      <t>エイキョウ</t>
    </rPh>
    <rPh sb="424" eb="425">
      <t>オモ</t>
    </rPh>
    <rPh sb="432" eb="434">
      <t>シセツ</t>
    </rPh>
    <rPh sb="435" eb="437">
      <t>カドウ</t>
    </rPh>
    <rPh sb="438" eb="440">
      <t>シュウエキ</t>
    </rPh>
    <rPh sb="449" eb="451">
      <t>ハンダン</t>
    </rPh>
    <rPh sb="453" eb="456">
      <t>ユウシュウリツ</t>
    </rPh>
    <rPh sb="465" eb="467">
      <t>ゼンネン</t>
    </rPh>
    <rPh sb="474" eb="476">
      <t>ゲンショウ</t>
    </rPh>
    <rPh sb="484" eb="486">
      <t>ジンコウ</t>
    </rPh>
    <rPh sb="487" eb="489">
      <t>ゲンショウ</t>
    </rPh>
    <rPh sb="492" eb="494">
      <t>シュウエキ</t>
    </rPh>
    <rPh sb="495" eb="497">
      <t>ゲンショウ</t>
    </rPh>
    <rPh sb="498" eb="500">
      <t>ミコ</t>
    </rPh>
    <rPh sb="508" eb="510">
      <t>コンゴ</t>
    </rPh>
    <rPh sb="511" eb="513">
      <t>シシュツ</t>
    </rPh>
    <rPh sb="514" eb="516">
      <t>アッシュク</t>
    </rPh>
    <rPh sb="517" eb="518">
      <t>ツト</t>
    </rPh>
    <rPh sb="525" eb="527">
      <t>ロウスイ</t>
    </rPh>
    <rPh sb="527" eb="529">
      <t>チョウサ</t>
    </rPh>
    <rPh sb="529" eb="530">
      <t>トウ</t>
    </rPh>
    <rPh sb="535" eb="536">
      <t>リツ</t>
    </rPh>
    <rPh sb="537" eb="539">
      <t>カイフク</t>
    </rPh>
    <rPh sb="540" eb="542">
      <t>コウジョウ</t>
    </rPh>
    <rPh sb="543" eb="544">
      <t>ツト</t>
    </rPh>
    <rPh sb="546" eb="5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</si>
</sst>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F7-48AE-84B9-C170176496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3FF7-48AE-84B9-C170176496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60.98</c:v>
                </c:pt>
                <c:pt idx="1">
                  <c:v>57.45</c:v>
                </c:pt>
                <c:pt idx="2">
                  <c:v>56.45</c:v>
                </c:pt>
                <c:pt idx="3">
                  <c:v>54.9</c:v>
                </c:pt>
                <c:pt idx="4">
                  <c:v>54.34</c:v>
                </c:pt>
              </c:numCache>
            </c:numRef>
          </c:val>
          <c:extLst>
            <c:ext xmlns:c16="http://schemas.microsoft.com/office/drawing/2014/chart" uri="{C3380CC4-5D6E-409C-BE32-E72D297353CC}">
              <c16:uniqueId val="{00000000-32CF-4822-9215-3574B990CF7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32CF-4822-9215-3574B990CF7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69.02</c:v>
                </c:pt>
                <c:pt idx="1">
                  <c:v>70.17</c:v>
                </c:pt>
                <c:pt idx="2">
                  <c:v>70.63</c:v>
                </c:pt>
                <c:pt idx="3">
                  <c:v>70.27</c:v>
                </c:pt>
                <c:pt idx="4">
                  <c:v>69.63</c:v>
                </c:pt>
              </c:numCache>
            </c:numRef>
          </c:val>
          <c:extLst>
            <c:ext xmlns:c16="http://schemas.microsoft.com/office/drawing/2014/chart" uri="{C3380CC4-5D6E-409C-BE32-E72D297353CC}">
              <c16:uniqueId val="{00000000-5E67-4A6E-9BCD-E55273BFC8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5E67-4A6E-9BCD-E55273BFC8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118.44</c:v>
                </c:pt>
                <c:pt idx="1">
                  <c:v>118.2</c:v>
                </c:pt>
                <c:pt idx="2">
                  <c:v>114.36</c:v>
                </c:pt>
                <c:pt idx="3">
                  <c:v>113.02</c:v>
                </c:pt>
                <c:pt idx="4">
                  <c:v>106.53</c:v>
                </c:pt>
              </c:numCache>
            </c:numRef>
          </c:val>
          <c:extLst>
            <c:ext xmlns:c16="http://schemas.microsoft.com/office/drawing/2014/chart" uri="{C3380CC4-5D6E-409C-BE32-E72D297353CC}">
              <c16:uniqueId val="{00000000-8477-47B7-A03D-B1D7FB74DC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8477-47B7-A03D-B1D7FB74DC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48.56</c:v>
                </c:pt>
                <c:pt idx="1">
                  <c:v>49.56</c:v>
                </c:pt>
                <c:pt idx="2">
                  <c:v>50.43</c:v>
                </c:pt>
                <c:pt idx="3">
                  <c:v>51.6</c:v>
                </c:pt>
                <c:pt idx="4">
                  <c:v>52.69</c:v>
                </c:pt>
              </c:numCache>
            </c:numRef>
          </c:val>
          <c:extLst>
            <c:ext xmlns:c16="http://schemas.microsoft.com/office/drawing/2014/chart" uri="{C3380CC4-5D6E-409C-BE32-E72D297353CC}">
              <c16:uniqueId val="{00000000-D7AC-4FBC-99D3-50A93EF36B2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D7AC-4FBC-99D3-50A93EF36B2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24.4</c:v>
                </c:pt>
                <c:pt idx="1">
                  <c:v>25.06</c:v>
                </c:pt>
                <c:pt idx="2">
                  <c:v>25.14</c:v>
                </c:pt>
                <c:pt idx="3">
                  <c:v>26.12</c:v>
                </c:pt>
                <c:pt idx="4">
                  <c:v>26.72</c:v>
                </c:pt>
              </c:numCache>
            </c:numRef>
          </c:val>
          <c:extLst>
            <c:ext xmlns:c16="http://schemas.microsoft.com/office/drawing/2014/chart" uri="{C3380CC4-5D6E-409C-BE32-E72D297353CC}">
              <c16:uniqueId val="{00000000-D79E-4C4C-89E1-98A0A1D947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D79E-4C4C-89E1-98A0A1D947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83-420D-B1C1-1B29A1362F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CE83-420D-B1C1-1B29A1362F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398.81</c:v>
                </c:pt>
                <c:pt idx="1">
                  <c:v>389.48</c:v>
                </c:pt>
                <c:pt idx="2">
                  <c:v>357.71</c:v>
                </c:pt>
                <c:pt idx="3">
                  <c:v>330.69</c:v>
                </c:pt>
                <c:pt idx="4">
                  <c:v>341.28</c:v>
                </c:pt>
              </c:numCache>
            </c:numRef>
          </c:val>
          <c:extLst>
            <c:ext xmlns:c16="http://schemas.microsoft.com/office/drawing/2014/chart" uri="{C3380CC4-5D6E-409C-BE32-E72D297353CC}">
              <c16:uniqueId val="{00000000-D7A8-4FF7-B1FF-18BD887084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D7A8-4FF7-B1FF-18BD887084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349.16</c:v>
                </c:pt>
                <c:pt idx="1">
                  <c:v>340.21</c:v>
                </c:pt>
                <c:pt idx="2">
                  <c:v>315.44</c:v>
                </c:pt>
                <c:pt idx="3">
                  <c:v>294.47000000000003</c:v>
                </c:pt>
                <c:pt idx="4">
                  <c:v>283.42</c:v>
                </c:pt>
              </c:numCache>
            </c:numRef>
          </c:val>
          <c:extLst>
            <c:ext xmlns:c16="http://schemas.microsoft.com/office/drawing/2014/chart" uri="{C3380CC4-5D6E-409C-BE32-E72D297353CC}">
              <c16:uniqueId val="{00000000-D270-4F80-A300-83B398F972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D270-4F80-A300-83B398F972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115.68</c:v>
                </c:pt>
                <c:pt idx="1">
                  <c:v>114.86</c:v>
                </c:pt>
                <c:pt idx="2">
                  <c:v>110.68</c:v>
                </c:pt>
                <c:pt idx="3">
                  <c:v>109.3</c:v>
                </c:pt>
                <c:pt idx="4">
                  <c:v>101.09</c:v>
                </c:pt>
              </c:numCache>
            </c:numRef>
          </c:val>
          <c:extLst>
            <c:ext xmlns:c16="http://schemas.microsoft.com/office/drawing/2014/chart" uri="{C3380CC4-5D6E-409C-BE32-E72D297353CC}">
              <c16:uniqueId val="{00000000-2A55-4473-B873-B3AB54B9AE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2A55-4473-B873-B3AB54B9AE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270.8</c:v>
                </c:pt>
                <c:pt idx="1">
                  <c:v>271.13</c:v>
                </c:pt>
                <c:pt idx="2">
                  <c:v>281.72000000000003</c:v>
                </c:pt>
                <c:pt idx="3">
                  <c:v>287.08</c:v>
                </c:pt>
                <c:pt idx="4">
                  <c:v>310.86</c:v>
                </c:pt>
              </c:numCache>
            </c:numRef>
          </c:val>
          <c:extLst>
            <c:ext xmlns:c16="http://schemas.microsoft.com/office/drawing/2014/chart" uri="{C3380CC4-5D6E-409C-BE32-E72D297353CC}">
              <c16:uniqueId val="{00000000-FD77-4A4B-A444-8A26ECD8A6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FD77-4A4B-A444-8A26ECD8A6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北海道　羽幌町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6135</v>
      </c>
      <c r="AM8" s="65"/>
      <c r="AN8" s="65"/>
      <c r="AO8" s="65"/>
      <c r="AP8" s="65"/>
      <c r="AQ8" s="65"/>
      <c r="AR8" s="65"/>
      <c r="AS8" s="65"/>
      <c r="AT8" s="36">
        <f>データ!$S$6</f>
        <v>472.65</v>
      </c>
      <c r="AU8" s="37"/>
      <c r="AV8" s="37"/>
      <c r="AW8" s="37"/>
      <c r="AX8" s="37"/>
      <c r="AY8" s="37"/>
      <c r="AZ8" s="37"/>
      <c r="BA8" s="37"/>
      <c r="BB8" s="54">
        <f>データ!$T$6</f>
        <v>12.98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71.489999999999995</v>
      </c>
      <c r="J10" s="37"/>
      <c r="K10" s="37"/>
      <c r="L10" s="37"/>
      <c r="M10" s="37"/>
      <c r="N10" s="37"/>
      <c r="O10" s="64"/>
      <c r="P10" s="54">
        <f>データ!$P$6</f>
        <v>92.57</v>
      </c>
      <c r="Q10" s="54"/>
      <c r="R10" s="54"/>
      <c r="S10" s="54"/>
      <c r="T10" s="54"/>
      <c r="U10" s="54"/>
      <c r="V10" s="54"/>
      <c r="W10" s="65">
        <f>データ!$Q$6</f>
        <v>5850</v>
      </c>
      <c r="X10" s="65"/>
      <c r="Y10" s="65"/>
      <c r="Z10" s="65"/>
      <c r="AA10" s="65"/>
      <c r="AB10" s="65"/>
      <c r="AC10" s="65"/>
      <c r="AD10" s="2"/>
      <c r="AE10" s="2"/>
      <c r="AF10" s="2"/>
      <c r="AG10" s="2"/>
      <c r="AH10" s="2"/>
      <c r="AI10" s="2"/>
      <c r="AJ10" s="2"/>
      <c r="AK10" s="2"/>
      <c r="AL10" s="65">
        <f>データ!$U$6</f>
        <v>5566</v>
      </c>
      <c r="AM10" s="65"/>
      <c r="AN10" s="65"/>
      <c r="AO10" s="65"/>
      <c r="AP10" s="65"/>
      <c r="AQ10" s="65"/>
      <c r="AR10" s="65"/>
      <c r="AS10" s="65"/>
      <c r="AT10" s="36">
        <f>データ!$V$6</f>
        <v>37.39</v>
      </c>
      <c r="AU10" s="37"/>
      <c r="AV10" s="37"/>
      <c r="AW10" s="37"/>
      <c r="AX10" s="37"/>
      <c r="AY10" s="37"/>
      <c r="AZ10" s="37"/>
      <c r="BA10" s="37"/>
      <c r="BB10" s="54">
        <f>データ!$W$6</f>
        <v>148.86000000000001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K4/npcvYdjy+yUoSSBP64dUfVZSAWNDp+Z2FLS4WYPZx0vVfD4+gRj0B0wzAlrqospVXMdoyK+AwB9X4yAkKg==" saltValue="QFPqPqyJmDi1icyxZ9nn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14842</v>
      </c>
      <c r="D6" s="20">
        <f t="shared" si="3"/>
        <v>46</v>
      </c>
      <c r="E6" s="20">
        <f t="shared" si="3"/>
        <v>1</v>
      </c>
      <c r="F6" s="20">
        <f t="shared" si="3"/>
        <v>0</v>
      </c>
      <c r="G6" s="20">
        <f t="shared" si="3"/>
        <v>1</v>
      </c>
      <c r="H6" s="20" t="str">
        <f t="shared" si="3"/>
        <v>北海道　羽幌町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71.489999999999995</v>
      </c>
      <c r="P6" s="21">
        <f t="shared" si="3"/>
        <v>92.57</v>
      </c>
      <c r="Q6" s="21">
        <f t="shared" si="3"/>
        <v>5850</v>
      </c>
      <c r="R6" s="21">
        <f t="shared" si="3"/>
        <v>6135</v>
      </c>
      <c r="S6" s="21">
        <f t="shared" si="3"/>
        <v>472.65</v>
      </c>
      <c r="T6" s="21">
        <f t="shared" si="3"/>
        <v>12.98</v>
      </c>
      <c r="U6" s="21">
        <f t="shared" si="3"/>
        <v>5566</v>
      </c>
      <c r="V6" s="21">
        <f t="shared" si="3"/>
        <v>37.39</v>
      </c>
      <c r="W6" s="21">
        <f t="shared" si="3"/>
        <v>148.86000000000001</v>
      </c>
      <c r="X6" s="22">
        <f>IF(X7="",NA(),X7)</f>
        <v>118.44</v>
      </c>
      <c r="Y6" s="22">
        <f t="shared" ref="Y6:AG6" si="4">IF(Y7="",NA(),Y7)</f>
        <v>118.2</v>
      </c>
      <c r="Z6" s="22">
        <f t="shared" si="4"/>
        <v>114.36</v>
      </c>
      <c r="AA6" s="22">
        <f t="shared" si="4"/>
        <v>113.02</v>
      </c>
      <c r="AB6" s="22">
        <f t="shared" si="4"/>
        <v>106.53</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398.81</v>
      </c>
      <c r="AU6" s="22">
        <f t="shared" ref="AU6:BC6" si="6">IF(AU7="",NA(),AU7)</f>
        <v>389.48</v>
      </c>
      <c r="AV6" s="22">
        <f t="shared" si="6"/>
        <v>357.71</v>
      </c>
      <c r="AW6" s="22">
        <f t="shared" si="6"/>
        <v>330.69</v>
      </c>
      <c r="AX6" s="22">
        <f t="shared" si="6"/>
        <v>341.28</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349.16</v>
      </c>
      <c r="BF6" s="22">
        <f t="shared" ref="BF6:BN6" si="7">IF(BF7="",NA(),BF7)</f>
        <v>340.21</v>
      </c>
      <c r="BG6" s="22">
        <f t="shared" si="7"/>
        <v>315.44</v>
      </c>
      <c r="BH6" s="22">
        <f t="shared" si="7"/>
        <v>294.47000000000003</v>
      </c>
      <c r="BI6" s="22">
        <f t="shared" si="7"/>
        <v>283.42</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115.68</v>
      </c>
      <c r="BQ6" s="22">
        <f t="shared" ref="BQ6:BY6" si="8">IF(BQ7="",NA(),BQ7)</f>
        <v>114.86</v>
      </c>
      <c r="BR6" s="22">
        <f t="shared" si="8"/>
        <v>110.68</v>
      </c>
      <c r="BS6" s="22">
        <f t="shared" si="8"/>
        <v>109.3</v>
      </c>
      <c r="BT6" s="22">
        <f t="shared" si="8"/>
        <v>101.09</v>
      </c>
      <c r="BU6" s="22">
        <f t="shared" si="8"/>
        <v>87.11</v>
      </c>
      <c r="BV6" s="22">
        <f t="shared" si="8"/>
        <v>82.78</v>
      </c>
      <c r="BW6" s="22">
        <f t="shared" si="8"/>
        <v>84.82</v>
      </c>
      <c r="BX6" s="22">
        <f t="shared" si="8"/>
        <v>82.29</v>
      </c>
      <c r="BY6" s="22">
        <f t="shared" si="8"/>
        <v>84.16</v>
      </c>
      <c r="BZ6" s="21" t="str">
        <f>IF(BZ7="","",IF(BZ7="-","【-】","【"&amp;SUBSTITUTE(TEXT(BZ7,"#,##0.00"),"-","△")&amp;"】"))</f>
        <v>【97.82】</v>
      </c>
      <c r="CA6" s="22">
        <f>IF(CA7="",NA(),CA7)</f>
        <v>270.8</v>
      </c>
      <c r="CB6" s="22">
        <f t="shared" ref="CB6:CJ6" si="9">IF(CB7="",NA(),CB7)</f>
        <v>271.13</v>
      </c>
      <c r="CC6" s="22">
        <f t="shared" si="9"/>
        <v>281.72000000000003</v>
      </c>
      <c r="CD6" s="22">
        <f t="shared" si="9"/>
        <v>287.08</v>
      </c>
      <c r="CE6" s="22">
        <f t="shared" si="9"/>
        <v>310.86</v>
      </c>
      <c r="CF6" s="22">
        <f t="shared" si="9"/>
        <v>223.98</v>
      </c>
      <c r="CG6" s="22">
        <f t="shared" si="9"/>
        <v>225.09</v>
      </c>
      <c r="CH6" s="22">
        <f t="shared" si="9"/>
        <v>224.82</v>
      </c>
      <c r="CI6" s="22">
        <f t="shared" si="9"/>
        <v>230.85</v>
      </c>
      <c r="CJ6" s="22">
        <f t="shared" si="9"/>
        <v>230.21</v>
      </c>
      <c r="CK6" s="21" t="str">
        <f>IF(CK7="","",IF(CK7="-","【-】","【"&amp;SUBSTITUTE(TEXT(CK7,"#,##0.00"),"-","△")&amp;"】"))</f>
        <v>【177.56】</v>
      </c>
      <c r="CL6" s="22">
        <f>IF(CL7="",NA(),CL7)</f>
        <v>60.98</v>
      </c>
      <c r="CM6" s="22">
        <f t="shared" ref="CM6:CU6" si="10">IF(CM7="",NA(),CM7)</f>
        <v>57.45</v>
      </c>
      <c r="CN6" s="22">
        <f t="shared" si="10"/>
        <v>56.45</v>
      </c>
      <c r="CO6" s="22">
        <f t="shared" si="10"/>
        <v>54.9</v>
      </c>
      <c r="CP6" s="22">
        <f t="shared" si="10"/>
        <v>54.34</v>
      </c>
      <c r="CQ6" s="22">
        <f t="shared" si="10"/>
        <v>49.64</v>
      </c>
      <c r="CR6" s="22">
        <f t="shared" si="10"/>
        <v>49.38</v>
      </c>
      <c r="CS6" s="22">
        <f t="shared" si="10"/>
        <v>50.09</v>
      </c>
      <c r="CT6" s="22">
        <f t="shared" si="10"/>
        <v>50.1</v>
      </c>
      <c r="CU6" s="22">
        <f t="shared" si="10"/>
        <v>49.76</v>
      </c>
      <c r="CV6" s="21" t="str">
        <f>IF(CV7="","",IF(CV7="-","【-】","【"&amp;SUBSTITUTE(TEXT(CV7,"#,##0.00"),"-","△")&amp;"】"))</f>
        <v>【59.81】</v>
      </c>
      <c r="CW6" s="22">
        <f>IF(CW7="",NA(),CW7)</f>
        <v>69.02</v>
      </c>
      <c r="CX6" s="22">
        <f t="shared" ref="CX6:DF6" si="11">IF(CX7="",NA(),CX7)</f>
        <v>70.17</v>
      </c>
      <c r="CY6" s="22">
        <f t="shared" si="11"/>
        <v>70.63</v>
      </c>
      <c r="CZ6" s="22">
        <f t="shared" si="11"/>
        <v>70.27</v>
      </c>
      <c r="DA6" s="22">
        <f t="shared" si="11"/>
        <v>69.63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48.56</v>
      </c>
      <c r="DI6" s="22">
        <f t="shared" ref="DI6:DQ6" si="12">IF(DI7="",NA(),DI7)</f>
        <v>49.56</v>
      </c>
      <c r="DJ6" s="22">
        <f t="shared" si="12"/>
        <v>50.43</v>
      </c>
      <c r="DK6" s="22">
        <f t="shared" si="12"/>
        <v>51.6</v>
      </c>
      <c r="DL6" s="22">
        <f t="shared" si="12"/>
        <v>52.69</v>
      </c>
      <c r="DM6" s="22">
        <f t="shared" si="12"/>
        <v>47.31</v>
      </c>
      <c r="DN6" s="22">
        <f t="shared" si="12"/>
        <v>47.5</v>
      </c>
      <c r="DO6" s="22">
        <f t="shared" si="12"/>
        <v>48.41</v>
      </c>
      <c r="DP6" s="22">
        <f t="shared" si="12"/>
        <v>50.02</v>
      </c>
      <c r="DQ6" s="22">
        <f t="shared" si="12"/>
        <v>51.38</v>
      </c>
      <c r="DR6" s="21" t="str">
        <f>IF(DR7="","",IF(DR7="-","【-】","【"&amp;SUBSTITUTE(TEXT(DR7,"#,##0.00"),"-","△")&amp;"】"))</f>
        <v>【52.02】</v>
      </c>
      <c r="DS6" s="22">
        <f>IF(DS7="",NA(),DS7)</f>
        <v>24.4</v>
      </c>
      <c r="DT6" s="22">
        <f t="shared" ref="DT6:EB6" si="13">IF(DT7="",NA(),DT7)</f>
        <v>25.06</v>
      </c>
      <c r="DU6" s="22">
        <f t="shared" si="13"/>
        <v>25.14</v>
      </c>
      <c r="DV6" s="22">
        <f t="shared" si="13"/>
        <v>26.12</v>
      </c>
      <c r="DW6" s="22">
        <f t="shared" si="13"/>
        <v>26.72</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14842</v>
      </c>
      <c r="D7" s="24">
        <v>46</v>
      </c>
      <c r="E7" s="24">
        <v>1</v>
      </c>
      <c r="F7" s="24">
        <v>0</v>
      </c>
      <c r="G7" s="24">
        <v>1</v>
      </c>
      <c r="H7" s="24" t="s">
        <v>93</v>
      </c>
      <c r="I7" s="24" t="s">
        <v>94</v>
      </c>
      <c r="J7" s="24" t="s">
        <v>95</v>
      </c>
      <c r="K7" s="24" t="s">
        <v>96</v>
      </c>
      <c r="L7" s="24" t="s">
        <v>97</v>
      </c>
      <c r="M7" s="24" t="s">
        <v>98</v>
      </c>
      <c r="N7" s="25" t="s">
        <v>99</v>
      </c>
      <c r="O7" s="25">
        <v>71.489999999999995</v>
      </c>
      <c r="P7" s="25">
        <v>92.57</v>
      </c>
      <c r="Q7" s="25">
        <v>5850</v>
      </c>
      <c r="R7" s="25">
        <v>6135</v>
      </c>
      <c r="S7" s="25">
        <v>472.65</v>
      </c>
      <c r="T7" s="25">
        <v>12.98</v>
      </c>
      <c r="U7" s="25">
        <v>5566</v>
      </c>
      <c r="V7" s="25">
        <v>37.39</v>
      </c>
      <c r="W7" s="25">
        <v>148.86000000000001</v>
      </c>
      <c r="X7" s="25">
        <v>118.44</v>
      </c>
      <c r="Y7" s="25">
        <v>118.2</v>
      </c>
      <c r="Z7" s="25">
        <v>114.36</v>
      </c>
      <c r="AA7" s="25">
        <v>113.02</v>
      </c>
      <c r="AB7" s="25">
        <v>106.53</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398.81</v>
      </c>
      <c r="AU7" s="25">
        <v>389.48</v>
      </c>
      <c r="AV7" s="25">
        <v>357.71</v>
      </c>
      <c r="AW7" s="25">
        <v>330.69</v>
      </c>
      <c r="AX7" s="25">
        <v>341.28</v>
      </c>
      <c r="AY7" s="25">
        <v>301.04000000000002</v>
      </c>
      <c r="AZ7" s="25">
        <v>305.08</v>
      </c>
      <c r="BA7" s="25">
        <v>305.33999999999997</v>
      </c>
      <c r="BB7" s="25">
        <v>310.01</v>
      </c>
      <c r="BC7" s="25">
        <v>311.12</v>
      </c>
      <c r="BD7" s="25">
        <v>243.36</v>
      </c>
      <c r="BE7" s="25">
        <v>349.16</v>
      </c>
      <c r="BF7" s="25">
        <v>340.21</v>
      </c>
      <c r="BG7" s="25">
        <v>315.44</v>
      </c>
      <c r="BH7" s="25">
        <v>294.47000000000003</v>
      </c>
      <c r="BI7" s="25">
        <v>283.42</v>
      </c>
      <c r="BJ7" s="25">
        <v>551.62</v>
      </c>
      <c r="BK7" s="25">
        <v>585.59</v>
      </c>
      <c r="BL7" s="25">
        <v>561.34</v>
      </c>
      <c r="BM7" s="25">
        <v>538.33000000000004</v>
      </c>
      <c r="BN7" s="25">
        <v>515.14</v>
      </c>
      <c r="BO7" s="25">
        <v>265.93</v>
      </c>
      <c r="BP7" s="25">
        <v>115.68</v>
      </c>
      <c r="BQ7" s="25">
        <v>114.86</v>
      </c>
      <c r="BR7" s="25">
        <v>110.68</v>
      </c>
      <c r="BS7" s="25">
        <v>109.3</v>
      </c>
      <c r="BT7" s="25">
        <v>101.09</v>
      </c>
      <c r="BU7" s="25">
        <v>87.11</v>
      </c>
      <c r="BV7" s="25">
        <v>82.78</v>
      </c>
      <c r="BW7" s="25">
        <v>84.82</v>
      </c>
      <c r="BX7" s="25">
        <v>82.29</v>
      </c>
      <c r="BY7" s="25">
        <v>84.16</v>
      </c>
      <c r="BZ7" s="25">
        <v>97.82</v>
      </c>
      <c r="CA7" s="25">
        <v>270.8</v>
      </c>
      <c r="CB7" s="25">
        <v>271.13</v>
      </c>
      <c r="CC7" s="25">
        <v>281.72000000000003</v>
      </c>
      <c r="CD7" s="25">
        <v>287.08</v>
      </c>
      <c r="CE7" s="25">
        <v>310.86</v>
      </c>
      <c r="CF7" s="25">
        <v>223.98</v>
      </c>
      <c r="CG7" s="25">
        <v>225.09</v>
      </c>
      <c r="CH7" s="25">
        <v>224.82</v>
      </c>
      <c r="CI7" s="25">
        <v>230.85</v>
      </c>
      <c r="CJ7" s="25">
        <v>230.21</v>
      </c>
      <c r="CK7" s="25">
        <v>177.56</v>
      </c>
      <c r="CL7" s="25">
        <v>60.98</v>
      </c>
      <c r="CM7" s="25">
        <v>57.45</v>
      </c>
      <c r="CN7" s="25">
        <v>56.45</v>
      </c>
      <c r="CO7" s="25">
        <v>54.9</v>
      </c>
      <c r="CP7" s="25">
        <v>54.34</v>
      </c>
      <c r="CQ7" s="25">
        <v>49.64</v>
      </c>
      <c r="CR7" s="25">
        <v>49.38</v>
      </c>
      <c r="CS7" s="25">
        <v>50.09</v>
      </c>
      <c r="CT7" s="25">
        <v>50.1</v>
      </c>
      <c r="CU7" s="25">
        <v>49.76</v>
      </c>
      <c r="CV7" s="25">
        <v>59.81</v>
      </c>
      <c r="CW7" s="25">
        <v>69.02</v>
      </c>
      <c r="CX7" s="25">
        <v>70.17</v>
      </c>
      <c r="CY7" s="25">
        <v>70.63</v>
      </c>
      <c r="CZ7" s="25">
        <v>70.27</v>
      </c>
      <c r="DA7" s="25">
        <v>69.63</v>
      </c>
      <c r="DB7" s="25">
        <v>78.09</v>
      </c>
      <c r="DC7" s="25">
        <v>78.010000000000005</v>
      </c>
      <c r="DD7" s="25">
        <v>77.599999999999994</v>
      </c>
      <c r="DE7" s="25">
        <v>77.3</v>
      </c>
      <c r="DF7" s="25">
        <v>76.64</v>
      </c>
      <c r="DG7" s="25">
        <v>89.42</v>
      </c>
      <c r="DH7" s="25">
        <v>48.56</v>
      </c>
      <c r="DI7" s="25">
        <v>49.56</v>
      </c>
      <c r="DJ7" s="25">
        <v>50.43</v>
      </c>
      <c r="DK7" s="25">
        <v>51.6</v>
      </c>
      <c r="DL7" s="25">
        <v>52.69</v>
      </c>
      <c r="DM7" s="25">
        <v>47.31</v>
      </c>
      <c r="DN7" s="25">
        <v>47.5</v>
      </c>
      <c r="DO7" s="25">
        <v>48.41</v>
      </c>
      <c r="DP7" s="25">
        <v>50.02</v>
      </c>
      <c r="DQ7" s="25">
        <v>51.38</v>
      </c>
      <c r="DR7" s="25">
        <v>52.02</v>
      </c>
      <c r="DS7" s="25">
        <v>24.4</v>
      </c>
      <c r="DT7" s="25">
        <v>25.06</v>
      </c>
      <c r="DU7" s="25">
        <v>25.14</v>
      </c>
      <c r="DV7" s="25">
        <v>26.12</v>
      </c>
      <c r="DW7" s="25">
        <v>26.72</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元基 中佐</cp:lastModifiedBy>
  <dcterms:created xsi:type="dcterms:W3CDTF">2025-01-24T06:43:17Z</dcterms:created>
  <dcterms:modified xsi:type="dcterms:W3CDTF">2025-03-04T00:43:32Z</dcterms:modified>
  <cp:category/>
</cp:coreProperties>
</file>