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nas\zaimu\財政係\19 財政状況資料集\R04\HP公表用\"/>
    </mc:Choice>
  </mc:AlternateContent>
  <xr:revisionPtr revIDLastSave="0" documentId="13_ncr:1_{921B8FBB-4F3B-4394-9054-9B44C7481222}"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c r="AP63" i="12"/>
  <c r="AP23" i="12"/>
  <c r="AA23" i="12"/>
  <c r="V23" i="12"/>
  <c r="Q23" i="12"/>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AM36" i="10"/>
  <c r="C36" i="10"/>
  <c r="CO35" i="10"/>
  <c r="BW35" i="10"/>
  <c r="AM35" i="10"/>
  <c r="C35" i="10"/>
  <c r="CO34" i="10"/>
  <c r="BW34" i="10"/>
  <c r="C34" i="10"/>
  <c r="AM34"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<sst xmlns="http://schemas.openxmlformats.org/spreadsheetml/2006/main" count="1092" uniqueCount="601">
  <si>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</si>
  <si>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</si>
  <si>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</si>
  <si>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</si>
  <si>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</si>
  <si>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</si>
  <si>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</si>
  <si>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</si>
  <si>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</si>
  <si>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</si>
  <si>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</si>
  <si>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</si>
  <si>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</si>
  <si>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</si>
  <si>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</si>
  <si>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</si>
  <si>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</si>
  <si>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</si>
  <si>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</si>
  <si>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</si>
  <si>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</si>
  <si>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</si>
  <si>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</si>
  <si>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</si>
  <si>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</si>
  <si>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</si>
  <si>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</si>
  <si>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</si>
  <si>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</si>
  <si>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</si>
  <si>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</si>
  <si>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</si>
  <si>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</si>
  <si>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</si>
  <si>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</si>
  <si>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</si>
  <si>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</si>
  <si>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</si>
  <si>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</si>
  <si>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</si>
  <si>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</si>
  <si>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</si>
  <si>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</si>
  <si>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</si>
  <si>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</si>
  <si>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</si>
  <si>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</si>
  <si>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</si>
  <si>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</si>
  <si>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</si>
  <si>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</si>
  <si>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</si>
  <si>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</si>
  <si>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</si>
  <si>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</si>
  <si>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</si>
  <si>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</si>
  <si>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</si>
  <si>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</si>
  <si>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</si>
  <si>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</si>
  <si>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</si>
  <si>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</si>
  <si>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</si>
  <si>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</si>
  <si>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</si>
  <si>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</si>
  <si>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</si>
  <si>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</si>
  <si>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</si>
  <si>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</si>
  <si>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</si>
  <si>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</si>
  <si>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</si>
  <si>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</si>
  <si>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</si>
  <si>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</si>
  <si>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</si>
  <si>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</si>
  <si>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</si>
  <si>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</si>
  <si>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</si>
  <si>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</si>
  <si>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</si>
  <si>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</si>
  <si>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</si>
  <si>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</si>
  <si>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</si>
  <si>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</si>
  <si>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</si>
  <si>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</si>
  <si>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</si>
  <si>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</si>
  <si>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</si>
  <si>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</si>
  <si>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</si>
  <si>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</si>
  <si>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羽幌町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</si>
  <si>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</si>
  <si>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</si>
  <si>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</si>
  <si>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</si>
  <si>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</si>
  <si>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</si>
  <si>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</si>
  <si>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</si>
  <si>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</si>
  <si>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</si>
  <si>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</si>
  <si>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</si>
  <si>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</si>
  <si>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</si>
  <si>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</si>
  <si>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</si>
  <si>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</si>
  <si>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</si>
  <si>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</si>
  <si>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</si>
  <si>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</si>
  <si>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</si>
  <si>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</si>
  <si>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</si>
  <si>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</si>
  <si>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</si>
  <si>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</si>
  <si>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</si>
  <si>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</si>
  <si>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</si>
  <si>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</si>
  <si>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</si>
  <si>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</si>
  <si>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</si>
  <si>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</si>
  <si>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</si>
  <si>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</si>
  <si>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</si>
  <si>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</si>
  <si>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</si>
  <si>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</si>
  <si>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</si>
  <si>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</si>
  <si>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</si>
  <si>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</si>
  <si>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</si>
  <si>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</si>
  <si>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</si>
  <si>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</si>
  <si>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</si>
  <si>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</si>
  <si>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</si>
  <si>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</si>
  <si>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</si>
  <si>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</si>
  <si>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</si>
  <si>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</si>
  <si>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</si>
  <si>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</si>
  <si>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</si>
  <si>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</si>
  <si>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</si>
  <si>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</si>
  <si>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</si>
  <si>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</si>
  <si>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</si>
  <si>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</si>
  <si>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</si>
  <si>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</si>
  <si>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</si>
  <si>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</si>
  <si>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</si>
  <si>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</si>
  <si>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</si>
  <si>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</si>
  <si>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</si>
  <si>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</si>
  <si>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</si>
  <si>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</si>
  <si>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</si>
  <si>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</si>
  <si>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</si>
  <si>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</si>
  <si>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</si>
  <si>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</si>
  <si>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</si>
  <si>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</si>
  <si>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</si>
  <si>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</si>
  <si>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</si>
  <si>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</si>
  <si>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</si>
  <si>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</si>
  <si>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</si>
  <si>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</si>
  <si>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</si>
  <si>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</si>
  <si>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</si>
  <si>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</si>
  <si>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</si>
  <si>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</si>
  <si>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</si>
  <si>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</si>
  <si>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</si>
  <si>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</si>
  <si>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</si>
  <si>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</si>
  <si>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</si>
  <si>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</si>
  <si>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</si>
  <si>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</si>
  <si>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</si>
  <si>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</si>
  <si>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</si>
  <si>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</si>
  <si>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</si>
  <si>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</si>
  <si>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北海道羽幌町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</si>
  <si>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</si>
  <si>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</si>
  <si>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</si>
  <si>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</si>
  <si>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</si>
  <si>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</si>
  <si>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</si>
  <si>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</si>
  <si>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</si>
  <si>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</si>
  <si>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</si>
  <si>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</si>
  <si>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</si>
  <si>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</si>
  <si>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</si>
  <si>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</si>
  <si>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</si>
  <si>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</si>
  <si>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</si>
  <si>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</si>
  <si>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</si>
  <si>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</si>
  <si>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t>
    <phoneticPr fontId="5"/>
  </si>
  <si>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</si>
  <si>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</si>
  <si>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</si>
  <si>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</si>
  <si>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</si>
  <si>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</si>
  <si>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</si>
  <si>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</si>
  <si>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</si>
  <si>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</si>
  <si>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</si>
  <si>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</si>
  <si>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</si>
  <si>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</si>
  <si>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</si>
  <si>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</si>
  <si>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</si>
  <si>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</si>
  <si>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</si>
  <si>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</si>
  <si>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</si>
  <si>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</si>
  <si>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</si>
  <si>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</si>
  <si>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</si>
  <si>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</si>
  <si>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</si>
  <si>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</si>
  <si>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</si>
  <si>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</si>
  <si>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</si>
  <si>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</si>
  <si>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</si>
  <si>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</si>
  <si>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</si>
  <si>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</si>
  <si>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</si>
  <si>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</si>
  <si>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</si>
  <si>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</si>
  <si>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</si>
  <si>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</si>
  <si>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</si>
  <si>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</si>
  <si>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</si>
  <si>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</si>
  <si>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</si>
  <si>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</si>
  <si>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</si>
  <si>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</si>
  <si>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</si>
  <si>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</si>
  <si>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</si>
  <si>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</si>
  <si>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</si>
  <si>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</si>
  <si>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</si>
  <si>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</si>
  <si>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</si>
  <si>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</si>
  <si>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</si>
  <si>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</si>
  <si>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</si>
  <si>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</si>
  <si>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</si>
  <si>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</si>
  <si>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</si>
  <si>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</si>
  <si>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</si>
  <si>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</si>
  <si>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</si>
  <si>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</si>
  <si>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</si>
  <si>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</si>
  <si>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</si>
  <si>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</si>
  <si>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</si>
  <si>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</si>
  <si>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</si>
  <si>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</si>
  <si>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</si>
  <si>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</si>
  <si>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</si>
  <si>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</si>
  <si>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</si>
  <si>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</si>
  <si>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</si>
  <si>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</si>
  <si>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</si>
  <si>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</si>
  <si>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</si>
  <si>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</si>
  <si>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</si>
  <si>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</si>
  <si>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</si>
  <si>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</si>
  <si>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</si>
  <si>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</si>
  <si>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</si>
  <si>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</si>
  <si>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</si>
  <si>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</si>
  <si>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</si>
  <si>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</si>
  <si>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</si>
  <si>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</si>
  <si>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港湾整備</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</si>
  <si>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</si>
  <si>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</si>
  <si>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</si>
  <si>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</si>
  <si>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</si>
  <si>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</si>
  <si>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</si>
  <si>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</si>
  <si>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</si>
  <si>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</si>
  <si>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</si>
  <si>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</si>
  <si>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</si>
  <si>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</si>
  <si>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</si>
  <si>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</si>
  <si>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</si>
  <si>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</si>
  <si>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</si>
  <si>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</si>
  <si>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</si>
  <si>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</si>
  <si>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</si>
  <si>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</si>
  <si>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北海道羽幌町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</si>
  <si>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</si>
  <si>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</si>
  <si>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</si>
  <si>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</si>
  <si>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</si>
  <si>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</si>
  <si>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</si>
  <si>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</si>
  <si>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</si>
  <si>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</si>
  <si>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</si>
  <si>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</si>
  <si>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</si>
  <si>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</si>
  <si>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</si>
  <si>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</si>
  <si>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</si>
  <si>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</si>
  <si>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</si>
  <si>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羽幌町一般会計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</si>
  <si>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</si>
  <si>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</si>
  <si>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</si>
  <si>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</si>
  <si>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</si>
  <si>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</si>
  <si>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</si>
  <si>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</si>
  <si>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</si>
  <si>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</si>
  <si>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</si>
  <si>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</si>
  <si>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</si>
  <si>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羽幌町国民健康保険事業特別会計</t>
    <phoneticPr fontId="5"/>
  </si>
  <si>
    <t>羽幌町介護保険事業特別会計</t>
    <phoneticPr fontId="5"/>
  </si>
  <si>
    <t>羽幌町後期高齢者医療特別会計</t>
    <phoneticPr fontId="5"/>
  </si>
  <si>
    <t>羽幌町水道事業会計</t>
    <phoneticPr fontId="5"/>
  </si>
  <si>
    <t>法適用企業</t>
    <phoneticPr fontId="5"/>
  </si>
  <si>
    <t>羽幌町簡易水道事業特別会計</t>
    <phoneticPr fontId="5"/>
  </si>
  <si>
    <t>法非適用企業</t>
    <phoneticPr fontId="5"/>
  </si>
  <si>
    <t>羽幌町下水道事業特別会計</t>
    <phoneticPr fontId="5"/>
  </si>
  <si>
    <t>法非適用企業</t>
    <phoneticPr fontId="5"/>
  </si>
  <si>
    <t>羽幌町港湾上屋事業特別会計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</si>
  <si>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</si>
  <si>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</si>
  <si>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</si>
  <si>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</si>
  <si>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</si>
  <si>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</si>
  <si>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</si>
  <si>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</si>
  <si>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</si>
  <si>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</si>
  <si>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</si>
  <si>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</si>
  <si>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</si>
  <si>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</si>
  <si>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</si>
  <si>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</si>
  <si>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</si>
  <si>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</si>
  <si>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</si>
  <si>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</si>
  <si>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</si>
  <si>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</si>
  <si>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</si>
  <si>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</si>
  <si>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</si>
  <si>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</si>
  <si>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</si>
  <si>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</si>
  <si>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</si>
  <si>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</si>
  <si>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</si>
  <si>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</si>
  <si>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</si>
  <si>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</si>
  <si>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</si>
  <si>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</si>
  <si>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</si>
  <si>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</si>
  <si>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</si>
  <si>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</si>
  <si>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</si>
  <si>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</si>
  <si>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</si>
  <si>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</si>
  <si>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</si>
  <si>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</si>
  <si>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</si>
  <si>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</si>
  <si>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</si>
  <si>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</si>
  <si>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</si>
  <si>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</si>
  <si>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</si>
  <si>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</si>
  <si>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</si>
  <si>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</si>
  <si>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</si>
  <si>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</si>
  <si>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</si>
  <si>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羽幌町下水道事業特別会計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</si>
  <si>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</si>
  <si>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</si>
  <si>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</si>
  <si>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</si>
  <si>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</si>
  <si>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</si>
  <si>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</si>
  <si>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</si>
  <si>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</si>
  <si>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</si>
  <si>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</si>
  <si>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</si>
  <si>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</si>
  <si>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</si>
  <si>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</si>
  <si>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</si>
  <si>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</si>
  <si>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</si>
  <si>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</si>
  <si>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</si>
  <si>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</si>
  <si>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</si>
  <si>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</si>
  <si>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</si>
  <si>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</si>
  <si>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</si>
  <si>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</si>
  <si>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</si>
  <si>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</si>
  <si>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</si>
  <si>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</si>
  <si>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</si>
  <si>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</si>
  <si>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</si>
  <si>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</si>
  <si>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</si>
  <si>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</si>
  <si>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</si>
  <si>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</si>
  <si>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</si>
  <si>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</si>
  <si>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</si>
  <si>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</si>
  <si>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</si>
  <si>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</si>
  <si>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</si>
  <si>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</si>
  <si>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</si>
  <si>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</si>
  <si>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</si>
  <si>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</si>
  <si>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</si>
  <si>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</si>
  <si>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</si>
  <si>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</si>
  <si>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</si>
  <si>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</si>
  <si>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</si>
  <si>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</si>
  <si>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</si>
  <si>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</si>
  <si>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</si>
  <si>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</si>
  <si>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</si>
  <si>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</si>
  <si>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</si>
  <si>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</si>
  <si>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</si>
  <si>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</si>
  <si>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</si>
  <si>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</si>
  <si>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</si>
  <si>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</si>
  <si>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</si>
  <si>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</si>
  <si>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</si>
  <si>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</si>
  <si>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</si>
  <si>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</si>
  <si>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</si>
  <si>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</si>
  <si>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</si>
  <si>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</si>
  <si>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</si>
  <si>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</si>
  <si>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</si>
  <si>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</si>
  <si>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4.57</t>
  </si>
  <si>
    <t>▲ 4.07</t>
  </si>
  <si>
    <t>▲ 2.17</t>
  </si>
  <si>
    <t>▲ 0.63</t>
  </si>
  <si>
    <t>羽幌町水道事業会計</t>
  </si>
  <si>
    <t>羽幌町一般会計</t>
  </si>
  <si>
    <t>羽幌町介護保険事業特別会計</t>
  </si>
  <si>
    <t>羽幌町後期高齢者医療特別会計</t>
  </si>
  <si>
    <t>羽幌町国民健康保険事業特別会計</t>
  </si>
  <si>
    <t>羽幌町下水道事業特別会計</t>
  </si>
  <si>
    <t>羽幌町簡易水道事業特別会計</t>
  </si>
  <si>
    <t>羽幌町港湾上屋事業特別会計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</si>
  <si>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</si>
  <si>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</si>
  <si>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</si>
  <si>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</si>
  <si>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</si>
  <si>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</si>
  <si>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</si>
  <si>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</si>
  <si>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羽幌町外２町村衛生施設組合</t>
    <rPh sb="0" eb="3">
      <t>ハボロチョウ</t>
    </rPh>
    <rPh sb="3" eb="4">
      <t>ホカ</t>
    </rPh>
    <rPh sb="5" eb="7">
      <t>チョウソン</t>
    </rPh>
    <rPh sb="7" eb="9">
      <t>エイセイ</t>
    </rPh>
    <rPh sb="9" eb="13">
      <t>シセツクミアイ</t>
    </rPh>
    <phoneticPr fontId="2"/>
  </si>
  <si>
    <t>北留萌消防組合</t>
    <rPh sb="0" eb="7">
      <t>キタルモイショウボウクミアイ</t>
    </rPh>
    <phoneticPr fontId="2"/>
  </si>
  <si>
    <t>地域福祉基金</t>
    <rPh sb="0" eb="6">
      <t>チイキフクシキキン</t>
    </rPh>
    <phoneticPr fontId="5"/>
  </si>
  <si>
    <t>教育施設整備基金</t>
    <rPh sb="0" eb="4">
      <t>キョウイクシセツ</t>
    </rPh>
    <rPh sb="4" eb="8">
      <t>セイビキキン</t>
    </rPh>
    <phoneticPr fontId="5"/>
  </si>
  <si>
    <t>まちづくり事業基金</t>
    <rPh sb="5" eb="9">
      <t>ジギョウキキン</t>
    </rPh>
    <phoneticPr fontId="5"/>
  </si>
  <si>
    <t>役場庁舎等整備基金</t>
    <rPh sb="0" eb="5">
      <t>ヤクバチョウシャトウ</t>
    </rPh>
    <rPh sb="5" eb="9">
      <t>セイビキキン</t>
    </rPh>
    <phoneticPr fontId="5"/>
  </si>
  <si>
    <t>町営住宅等整備基金</t>
    <rPh sb="0" eb="5">
      <t>チョウエイジュウタクトウ</t>
    </rPh>
    <rPh sb="5" eb="9">
      <t>セイビキキン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</si>
  <si>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</si>
  <si>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</si>
  <si>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</si>
  <si>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</si>
  <si>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公債費の償還が進んでいることにより、将来負担比率は減少傾向にあるものの、将来負担率及び有形固定資産減価償却率共に類似団体平均値を上回っています。
　有形固定試算減価償却率の水準が高いことは、老朽化している施設を多く抱えていることを意味し、今後は老朽化した施設の建替えや大規模改修を予定しており、将来負担比率の上昇が想定されます。
　今後も事務事業の見直し等を更に進め、公債費の縮減に努めます。</t>
    <rPh sb="1" eb="4">
      <t>コウサイヒ</t>
    </rPh>
    <rPh sb="5" eb="7">
      <t>ショウカン</t>
    </rPh>
    <rPh sb="8" eb="9">
      <t>スス</t>
    </rPh>
    <rPh sb="19" eb="25">
      <t>ショウライフタンヒリツ</t>
    </rPh>
    <rPh sb="26" eb="30">
      <t>ゲンショウケイコウ</t>
    </rPh>
    <rPh sb="37" eb="42">
      <t>ショウライフタンリツ</t>
    </rPh>
    <rPh sb="42" eb="43">
      <t>オヨ</t>
    </rPh>
    <rPh sb="44" eb="46">
      <t>ユウケイ</t>
    </rPh>
    <rPh sb="46" eb="50">
      <t>コテイシサン</t>
    </rPh>
    <rPh sb="50" eb="55">
      <t>ゲンカショウキャクリツ</t>
    </rPh>
    <rPh sb="55" eb="56">
      <t>トモ</t>
    </rPh>
    <rPh sb="57" eb="63">
      <t>ルイジダンタイヘイキン</t>
    </rPh>
    <rPh sb="63" eb="64">
      <t>アタイ</t>
    </rPh>
    <rPh sb="65" eb="67">
      <t>ウワマワ</t>
    </rPh>
    <rPh sb="75" eb="79">
      <t>ユウケイコテイ</t>
    </rPh>
    <rPh sb="79" eb="81">
      <t>シサン</t>
    </rPh>
    <rPh sb="81" eb="86">
      <t>ゲンカショウキャクリツ</t>
    </rPh>
    <rPh sb="87" eb="89">
      <t>スイジュン</t>
    </rPh>
    <rPh sb="90" eb="91">
      <t>タカ</t>
    </rPh>
    <rPh sb="96" eb="99">
      <t>ロウキュウカ</t>
    </rPh>
    <rPh sb="103" eb="105">
      <t>シセツ</t>
    </rPh>
    <rPh sb="106" eb="107">
      <t>オオ</t>
    </rPh>
    <rPh sb="108" eb="109">
      <t>カカ</t>
    </rPh>
    <rPh sb="116" eb="118">
      <t>イミ</t>
    </rPh>
    <rPh sb="120" eb="122">
      <t>コンゴ</t>
    </rPh>
    <rPh sb="148" eb="154">
      <t>ショウライフタンヒリツ</t>
    </rPh>
    <rPh sb="155" eb="157">
      <t>ジョウショウ</t>
    </rPh>
    <rPh sb="158" eb="160">
      <t>ソウテイ</t>
    </rPh>
    <rPh sb="167" eb="169">
      <t>コンゴ</t>
    </rPh>
    <rPh sb="170" eb="174">
      <t>ジムジギョウ</t>
    </rPh>
    <rPh sb="175" eb="177">
      <t>ミナオ</t>
    </rPh>
    <rPh sb="178" eb="179">
      <t>トウ</t>
    </rPh>
    <rPh sb="180" eb="181">
      <t>サラ</t>
    </rPh>
    <rPh sb="182" eb="183">
      <t>スス</t>
    </rPh>
    <rPh sb="185" eb="188">
      <t>コウサイヒ</t>
    </rPh>
    <rPh sb="189" eb="191">
      <t>シュクゲン</t>
    </rPh>
    <rPh sb="192" eb="193">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</si>
  <si>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</si>
  <si>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</si>
  <si>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</si>
  <si>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</si>
  <si>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</si>
  <si>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</si>
  <si>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将来負担比率及び実質公債費比率共に類似団体平均値と比較して高くなっていますが、数値としては低い水準で推移し、適正な状況を維持しています。
　これまで、財政運営に係る基本方針において、交付税補填の無い地方債の発行を最小限に留めてきたためと考えており、今後も、これまで以上に公債費の適正化に努めていきます。</t>
    <rPh sb="1" eb="7">
      <t>ショウライフタンヒリツ</t>
    </rPh>
    <rPh sb="7" eb="8">
      <t>オヨ</t>
    </rPh>
    <rPh sb="9" eb="11">
      <t>ジッシツ</t>
    </rPh>
    <rPh sb="11" eb="16">
      <t>コウサイヒヒリツ</t>
    </rPh>
    <rPh sb="16" eb="17">
      <t>トモ</t>
    </rPh>
    <rPh sb="18" eb="25">
      <t>ルイジダンタイヘイキンチ</t>
    </rPh>
    <rPh sb="26" eb="28">
      <t>ヒカク</t>
    </rPh>
    <rPh sb="30" eb="31">
      <t>タカ</t>
    </rPh>
    <rPh sb="40" eb="42">
      <t>スウチ</t>
    </rPh>
    <rPh sb="46" eb="47">
      <t>ヒク</t>
    </rPh>
    <rPh sb="48" eb="50">
      <t>スイジュン</t>
    </rPh>
    <rPh sb="51" eb="53">
      <t>スイイ</t>
    </rPh>
    <rPh sb="55" eb="57">
      <t>テキセイ</t>
    </rPh>
    <rPh sb="58" eb="60">
      <t>ジョウキョウ</t>
    </rPh>
    <rPh sb="61" eb="63">
      <t>イジ</t>
    </rPh>
    <rPh sb="76" eb="80">
      <t>ザイセイウンエイ</t>
    </rPh>
    <rPh sb="81" eb="82">
      <t>カカ</t>
    </rPh>
    <rPh sb="83" eb="87">
      <t>キホンホウシン</t>
    </rPh>
    <rPh sb="92" eb="97">
      <t>コウフゼイホテン</t>
    </rPh>
    <rPh sb="98" eb="99">
      <t>ナ</t>
    </rPh>
    <rPh sb="100" eb="103">
      <t>チホウサイ</t>
    </rPh>
    <rPh sb="104" eb="106">
      <t>ハッコウ</t>
    </rPh>
    <rPh sb="107" eb="110">
      <t>サイショウゲン</t>
    </rPh>
    <rPh sb="111" eb="112">
      <t>トド</t>
    </rPh>
    <rPh sb="119" eb="120">
      <t>カンガ</t>
    </rPh>
    <rPh sb="125" eb="127">
      <t>コンゴ</t>
    </rPh>
    <rPh sb="133" eb="135">
      <t>イジョウ</t>
    </rPh>
    <rPh sb="136" eb="139">
      <t>コウサイヒ</t>
    </rPh>
    <rPh sb="140" eb="143">
      <t>テキセイカ</t>
    </rPh>
    <rPh sb="144" eb="145">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</si>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</sst>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602155C-34FB-4348-A27A-9BB8DD69B08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7715-430D-BF44-BFE85575015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184632</c:v>
                </c:pt>
                <c:pt idx="1">
                  <c:v>142597</c:v>
                </c:pt>
                <c:pt idx="2">
                  <c:v>113448</c:v>
                </c:pt>
                <c:pt idx="3">
                  <c:v>124981</c:v>
                </c:pt>
                <c:pt idx="4">
                  <c:v>117711</c:v>
                </c:pt>
              </c:numCache>
            </c:numRef>
          </c:val>
          <c:smooth val="0"/>
          <c:extLst>
            <c:ext xmlns:c16="http://schemas.microsoft.com/office/drawing/2014/chart" uri="{C3380CC4-5D6E-409C-BE32-E72D297353CC}">
              <c16:uniqueId val="{00000001-7715-430D-BF44-BFE85575015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5.15</c:v>
                </c:pt>
                <c:pt idx="1">
                  <c:v>0.89</c:v>
                </c:pt>
                <c:pt idx="2">
                  <c:v>0.76</c:v>
                </c:pt>
                <c:pt idx="3">
                  <c:v>0.8</c:v>
                </c:pt>
                <c:pt idx="4">
                  <c:v>0.27</c:v>
                </c:pt>
              </c:numCache>
            </c:numRef>
          </c:val>
          <c:extLst>
            <c:ext xmlns:c16="http://schemas.microsoft.com/office/drawing/2014/chart" uri="{C3380CC4-5D6E-409C-BE32-E72D297353CC}">
              <c16:uniqueId val="{00000000-69BF-4D42-B0A3-6D5C52381B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41.32</c:v>
                </c:pt>
                <c:pt idx="1">
                  <c:v>42.22</c:v>
                </c:pt>
                <c:pt idx="2">
                  <c:v>40.549999999999997</c:v>
                </c:pt>
                <c:pt idx="3">
                  <c:v>41.07</c:v>
                </c:pt>
                <c:pt idx="4">
                  <c:v>39.81</c:v>
                </c:pt>
              </c:numCache>
            </c:numRef>
          </c:val>
          <c:extLst>
            <c:ext xmlns:c16="http://schemas.microsoft.com/office/drawing/2014/chart" uri="{C3380CC4-5D6E-409C-BE32-E72D297353CC}">
              <c16:uniqueId val="{00000001-69BF-4D42-B0A3-6D5C52381BD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-4.57</c:v>
                </c:pt>
                <c:pt idx="1">
                  <c:v>-4.07</c:v>
                </c:pt>
                <c:pt idx="2">
                  <c:v>-2.17</c:v>
                </c:pt>
                <c:pt idx="3">
                  <c:v>0.48</c:v>
                </c:pt>
                <c:pt idx="4">
                  <c:v>-0.63</c:v>
                </c:pt>
              </c:numCache>
            </c:numRef>
          </c:val>
          <c:smooth val="0"/>
          <c:extLst>
            <c:ext xmlns:c16="http://schemas.microsoft.com/office/drawing/2014/chart" uri="{C3380CC4-5D6E-409C-BE32-E72D297353CC}">
              <c16:uniqueId val="{00000002-69BF-4D42-B0A3-6D5C52381BD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B2D-4A0F-8F98-6A46011F52A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B2D-4A0F-8F98-6A46011F52AA}"/>
            </c:ext>
          </c:extLst>
        </c:ser>
        <c:ser>
          <c:idx val="2"/>
          <c:order val="2"/>
          <c:tx>
            <c:strRef>
              <c:f>データシート!$A$29</c:f>
              <c:strCache>
                <c:ptCount val="1"/>
                <c:pt idx="0">
                  <c:v>羽幌町港湾上屋事業特別会計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B2D-4A0F-8F98-6A46011F52AA}"/>
            </c:ext>
          </c:extLst>
        </c:ser>
        <c:ser>
          <c:idx val="3"/>
          <c:order val="3"/>
          <c:tx>
            <c:strRef>
              <c:f>データシート!$A$30</c:f>
              <c:strCache>
                <c:ptCount val="1"/>
                <c:pt idx="0">
                  <c:v>羽幌町簡易水道事業特別会計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B2D-4A0F-8F98-6A46011F52AA}"/>
            </c:ext>
          </c:extLst>
        </c:ser>
        <c:ser>
          <c:idx val="4"/>
          <c:order val="4"/>
          <c:tx>
            <c:strRef>
              <c:f>データシート!$A$31</c:f>
              <c:strCache>
                <c:ptCount val="1"/>
                <c:pt idx="0">
                  <c:v>羽幌町下水道事業特別会計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B2D-4A0F-8F98-6A46011F52AA}"/>
            </c:ext>
          </c:extLst>
        </c:ser>
        <c:ser>
          <c:idx val="5"/>
          <c:order val="5"/>
          <c:tx>
            <c:strRef>
              <c:f>データシート!$A$32</c:f>
              <c:strCache>
                <c:ptCount val="1"/>
                <c:pt idx="0">
                  <c:v>羽幌町国民健康保険事業特別会計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0.38</c:v>
                </c:pt>
                <c:pt idx="2">
                  <c:v>#N/A</c:v>
                </c:pt>
                <c:pt idx="3">
                  <c:v>0.91</c:v>
                </c:pt>
                <c:pt idx="4">
                  <c:v>#N/A</c:v>
                </c:pt>
                <c:pt idx="5">
                  <c:v>0.02</c:v>
                </c:pt>
                <c:pt idx="6">
                  <c:v>#N/A</c:v>
                </c:pt>
                <c:pt idx="7">
                  <c:v>0.24</c:v>
                </c:pt>
                <c:pt idx="8">
                  <c:v>#N/A</c:v>
                </c:pt>
                <c:pt idx="9">
                  <c:v>0</c:v>
                </c:pt>
              </c:numCache>
            </c:numRef>
          </c:val>
          <c:extLst>
            <c:ext xmlns:c16="http://schemas.microsoft.com/office/drawing/2014/chart" uri="{C3380CC4-5D6E-409C-BE32-E72D297353CC}">
              <c16:uniqueId val="{00000005-5B2D-4A0F-8F98-6A46011F52AA}"/>
            </c:ext>
          </c:extLst>
        </c:ser>
        <c:ser>
          <c:idx val="6"/>
          <c:order val="6"/>
          <c:tx>
            <c:strRef>
              <c:f>データシート!$A$33</c:f>
              <c:strCache>
                <c:ptCount val="1"/>
                <c:pt idx="0">
                  <c:v>羽幌町後期高齢者医療特別会計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6-5B2D-4A0F-8F98-6A46011F52AA}"/>
            </c:ext>
          </c:extLst>
        </c:ser>
        <c:ser>
          <c:idx val="7"/>
          <c:order val="7"/>
          <c:tx>
            <c:strRef>
              <c:f>データシート!$A$34</c:f>
              <c:strCache>
                <c:ptCount val="1"/>
                <c:pt idx="0">
                  <c:v>羽幌町介護保険事業特別会計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1.21</c:v>
                </c:pt>
                <c:pt idx="2">
                  <c:v>#N/A</c:v>
                </c:pt>
                <c:pt idx="3">
                  <c:v>1.67</c:v>
                </c:pt>
                <c:pt idx="4">
                  <c:v>#N/A</c:v>
                </c:pt>
                <c:pt idx="5">
                  <c:v>0.9</c:v>
                </c:pt>
                <c:pt idx="6">
                  <c:v>#N/A</c:v>
                </c:pt>
                <c:pt idx="7">
                  <c:v>0.25</c:v>
                </c:pt>
                <c:pt idx="8">
                  <c:v>#N/A</c:v>
                </c:pt>
                <c:pt idx="9">
                  <c:v>0.21</c:v>
                </c:pt>
              </c:numCache>
            </c:numRef>
          </c:val>
          <c:extLst>
            <c:ext xmlns:c16="http://schemas.microsoft.com/office/drawing/2014/chart" uri="{C3380CC4-5D6E-409C-BE32-E72D297353CC}">
              <c16:uniqueId val="{00000007-5B2D-4A0F-8F98-6A46011F52AA}"/>
            </c:ext>
          </c:extLst>
        </c:ser>
        <c:ser>
          <c:idx val="8"/>
          <c:order val="8"/>
          <c:tx>
            <c:strRef>
              <c:f>データシート!$A$35</c:f>
              <c:strCache>
                <c:ptCount val="1"/>
                <c:pt idx="0">
                  <c:v>羽幌町一般会計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5.14</c:v>
                </c:pt>
                <c:pt idx="2">
                  <c:v>#N/A</c:v>
                </c:pt>
                <c:pt idx="3">
                  <c:v>0.89</c:v>
                </c:pt>
                <c:pt idx="4">
                  <c:v>#N/A</c:v>
                </c:pt>
                <c:pt idx="5">
                  <c:v>0.75</c:v>
                </c:pt>
                <c:pt idx="6">
                  <c:v>#N/A</c:v>
                </c:pt>
                <c:pt idx="7">
                  <c:v>0.8</c:v>
                </c:pt>
                <c:pt idx="8">
                  <c:v>#N/A</c:v>
                </c:pt>
                <c:pt idx="9">
                  <c:v>0.26</c:v>
                </c:pt>
              </c:numCache>
            </c:numRef>
          </c:val>
          <c:extLst>
            <c:ext xmlns:c16="http://schemas.microsoft.com/office/drawing/2014/chart" uri="{C3380CC4-5D6E-409C-BE32-E72D297353CC}">
              <c16:uniqueId val="{00000008-5B2D-4A0F-8F98-6A46011F52AA}"/>
            </c:ext>
          </c:extLst>
        </c:ser>
        <c:ser>
          <c:idx val="9"/>
          <c:order val="9"/>
          <c:tx>
            <c:strRef>
              <c:f>データシート!$A$36</c:f>
              <c:strCache>
                <c:ptCount val="1"/>
                <c:pt idx="0">
                  <c:v>羽幌町水道事業会計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9.31</c:v>
                </c:pt>
                <c:pt idx="2">
                  <c:v>#N/A</c:v>
                </c:pt>
                <c:pt idx="3">
                  <c:v>10.210000000000001</c:v>
                </c:pt>
                <c:pt idx="4">
                  <c:v>#N/A</c:v>
                </c:pt>
                <c:pt idx="5">
                  <c:v>7.99</c:v>
                </c:pt>
                <c:pt idx="6">
                  <c:v>#N/A</c:v>
                </c:pt>
                <c:pt idx="7">
                  <c:v>7.96</c:v>
                </c:pt>
                <c:pt idx="8">
                  <c:v>#N/A</c:v>
                </c:pt>
                <c:pt idx="9">
                  <c:v>7.14</c:v>
                </c:pt>
              </c:numCache>
            </c:numRef>
          </c:val>
          <c:extLst>
            <c:ext xmlns:c16="http://schemas.microsoft.com/office/drawing/2014/chart" uri="{C3380CC4-5D6E-409C-BE32-E72D297353CC}">
              <c16:uniqueId val="{00000009-5B2D-4A0F-8F98-6A46011F52A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826</c:v>
                </c:pt>
                <c:pt idx="5">
                  <c:v>846</c:v>
                </c:pt>
                <c:pt idx="8">
                  <c:v>848</c:v>
                </c:pt>
                <c:pt idx="11">
                  <c:v>824</c:v>
                </c:pt>
                <c:pt idx="14">
                  <c:v>822</c:v>
                </c:pt>
              </c:numCache>
            </c:numRef>
          </c:val>
          <c:extLst>
            <c:ext xmlns:c16="http://schemas.microsoft.com/office/drawing/2014/chart" uri="{C3380CC4-5D6E-409C-BE32-E72D297353CC}">
              <c16:uniqueId val="{00000000-E74E-4E14-A6E0-C4D1398B8B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74E-4E14-A6E0-C4D1398B8B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c:v>
                </c:pt>
                <c:pt idx="3">
                  <c:v>3</c:v>
                </c:pt>
                <c:pt idx="6">
                  <c:v>4</c:v>
                </c:pt>
                <c:pt idx="9">
                  <c:v>4</c:v>
                </c:pt>
                <c:pt idx="12">
                  <c:v>3</c:v>
                </c:pt>
              </c:numCache>
            </c:numRef>
          </c:val>
          <c:extLst>
            <c:ext xmlns:c16="http://schemas.microsoft.com/office/drawing/2014/chart" uri="{C3380CC4-5D6E-409C-BE32-E72D297353CC}">
              <c16:uniqueId val="{00000002-E74E-4E14-A6E0-C4D1398B8B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128</c:v>
                </c:pt>
                <c:pt idx="3">
                  <c:v>94</c:v>
                </c:pt>
                <c:pt idx="6">
                  <c:v>28</c:v>
                </c:pt>
                <c:pt idx="9">
                  <c:v>14</c:v>
                </c:pt>
                <c:pt idx="12">
                  <c:v>14</c:v>
                </c:pt>
              </c:numCache>
            </c:numRef>
          </c:val>
          <c:extLst>
            <c:ext xmlns:c16="http://schemas.microsoft.com/office/drawing/2014/chart" uri="{C3380CC4-5D6E-409C-BE32-E72D297353CC}">
              <c16:uniqueId val="{00000003-E74E-4E14-A6E0-C4D1398B8B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308</c:v>
                </c:pt>
                <c:pt idx="3">
                  <c:v>310</c:v>
                </c:pt>
                <c:pt idx="6">
                  <c:v>298</c:v>
                </c:pt>
                <c:pt idx="9">
                  <c:v>291</c:v>
                </c:pt>
                <c:pt idx="12">
                  <c:v>283</c:v>
                </c:pt>
              </c:numCache>
            </c:numRef>
          </c:val>
          <c:extLst>
            <c:ext xmlns:c16="http://schemas.microsoft.com/office/drawing/2014/chart" uri="{C3380CC4-5D6E-409C-BE32-E72D297353CC}">
              <c16:uniqueId val="{00000004-E74E-4E14-A6E0-C4D1398B8B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4E-4E14-A6E0-C4D1398B8B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74E-4E14-A6E0-C4D1398B8B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732</c:v>
                </c:pt>
                <c:pt idx="3">
                  <c:v>786</c:v>
                </c:pt>
                <c:pt idx="6">
                  <c:v>836</c:v>
                </c:pt>
                <c:pt idx="9">
                  <c:v>857</c:v>
                </c:pt>
                <c:pt idx="12">
                  <c:v>823</c:v>
                </c:pt>
              </c:numCache>
            </c:numRef>
          </c:val>
          <c:extLst>
            <c:ext xmlns:c16="http://schemas.microsoft.com/office/drawing/2014/chart" uri="{C3380CC4-5D6E-409C-BE32-E72D297353CC}">
              <c16:uniqueId val="{00000007-E74E-4E14-A6E0-C4D1398B8BB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348</c:v>
                </c:pt>
                <c:pt idx="2">
                  <c:v>#N/A</c:v>
                </c:pt>
                <c:pt idx="3">
                  <c:v>#N/A</c:v>
                </c:pt>
                <c:pt idx="4">
                  <c:v>347</c:v>
                </c:pt>
                <c:pt idx="5">
                  <c:v>#N/A</c:v>
                </c:pt>
                <c:pt idx="6">
                  <c:v>#N/A</c:v>
                </c:pt>
                <c:pt idx="7">
                  <c:v>318</c:v>
                </c:pt>
                <c:pt idx="8">
                  <c:v>#N/A</c:v>
                </c:pt>
                <c:pt idx="9">
                  <c:v>#N/A</c:v>
                </c:pt>
                <c:pt idx="10">
                  <c:v>342</c:v>
                </c:pt>
                <c:pt idx="11">
                  <c:v>#N/A</c:v>
                </c:pt>
                <c:pt idx="12">
                  <c:v>#N/A</c:v>
                </c:pt>
                <c:pt idx="13">
                  <c:v>301</c:v>
                </c:pt>
                <c:pt idx="14">
                  <c:v>#N/A</c:v>
                </c:pt>
              </c:numCache>
            </c:numRef>
          </c:val>
          <c:smooth val="0"/>
          <c:extLst>
            <c:ext xmlns:c16="http://schemas.microsoft.com/office/drawing/2014/chart" uri="{C3380CC4-5D6E-409C-BE32-E72D297353CC}">
              <c16:uniqueId val="{00000008-E74E-4E14-A6E0-C4D1398B8BB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6550</c:v>
                </c:pt>
                <c:pt idx="5">
                  <c:v>6532</c:v>
                </c:pt>
                <c:pt idx="8">
                  <c:v>6302</c:v>
                </c:pt>
                <c:pt idx="11">
                  <c:v>6127</c:v>
                </c:pt>
                <c:pt idx="14">
                  <c:v>5955</c:v>
                </c:pt>
              </c:numCache>
            </c:numRef>
          </c:val>
          <c:extLst>
            <c:ext xmlns:c16="http://schemas.microsoft.com/office/drawing/2014/chart" uri="{C3380CC4-5D6E-409C-BE32-E72D297353CC}">
              <c16:uniqueId val="{00000000-DB6B-431A-81B8-4C0C7663EB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740</c:v>
                </c:pt>
                <c:pt idx="5">
                  <c:v>601</c:v>
                </c:pt>
                <c:pt idx="8">
                  <c:v>470</c:v>
                </c:pt>
                <c:pt idx="11">
                  <c:v>463</c:v>
                </c:pt>
                <c:pt idx="14">
                  <c:v>488</c:v>
                </c:pt>
              </c:numCache>
            </c:numRef>
          </c:val>
          <c:extLst>
            <c:ext xmlns:c16="http://schemas.microsoft.com/office/drawing/2014/chart" uri="{C3380CC4-5D6E-409C-BE32-E72D297353CC}">
              <c16:uniqueId val="{00000001-DB6B-431A-81B8-4C0C7663EB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3638</c:v>
                </c:pt>
                <c:pt idx="5">
                  <c:v>3603</c:v>
                </c:pt>
                <c:pt idx="8">
                  <c:v>3349</c:v>
                </c:pt>
                <c:pt idx="11">
                  <c:v>3292</c:v>
                </c:pt>
                <c:pt idx="14">
                  <c:v>3308</c:v>
                </c:pt>
              </c:numCache>
            </c:numRef>
          </c:val>
          <c:extLst>
            <c:ext xmlns:c16="http://schemas.microsoft.com/office/drawing/2014/chart" uri="{C3380CC4-5D6E-409C-BE32-E72D297353CC}">
              <c16:uniqueId val="{00000002-DB6B-431A-81B8-4C0C7663EB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B6B-431A-81B8-4C0C7663EB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B6B-431A-81B8-4C0C7663EB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6B-431A-81B8-4C0C7663EB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1632</c:v>
                </c:pt>
                <c:pt idx="3">
                  <c:v>1640</c:v>
                </c:pt>
                <c:pt idx="6">
                  <c:v>1593</c:v>
                </c:pt>
                <c:pt idx="9">
                  <c:v>1562</c:v>
                </c:pt>
                <c:pt idx="12">
                  <c:v>1560</c:v>
                </c:pt>
              </c:numCache>
            </c:numRef>
          </c:val>
          <c:extLst>
            <c:ext xmlns:c16="http://schemas.microsoft.com/office/drawing/2014/chart" uri="{C3380CC4-5D6E-409C-BE32-E72D297353CC}">
              <c16:uniqueId val="{00000006-DB6B-431A-81B8-4C0C7663EB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157</c:v>
                </c:pt>
                <c:pt idx="3">
                  <c:v>70</c:v>
                </c:pt>
                <c:pt idx="6">
                  <c:v>43</c:v>
                </c:pt>
                <c:pt idx="9">
                  <c:v>30</c:v>
                </c:pt>
                <c:pt idx="12">
                  <c:v>16</c:v>
                </c:pt>
              </c:numCache>
            </c:numRef>
          </c:val>
          <c:extLst>
            <c:ext xmlns:c16="http://schemas.microsoft.com/office/drawing/2014/chart" uri="{C3380CC4-5D6E-409C-BE32-E72D297353CC}">
              <c16:uniqueId val="{00000007-DB6B-431A-81B8-4C0C7663EB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2771</c:v>
                </c:pt>
                <c:pt idx="3">
                  <c:v>2606</c:v>
                </c:pt>
                <c:pt idx="6">
                  <c:v>2402</c:v>
                </c:pt>
                <c:pt idx="9">
                  <c:v>2181</c:v>
                </c:pt>
                <c:pt idx="12">
                  <c:v>1925</c:v>
                </c:pt>
              </c:numCache>
            </c:numRef>
          </c:val>
          <c:extLst>
            <c:ext xmlns:c16="http://schemas.microsoft.com/office/drawing/2014/chart" uri="{C3380CC4-5D6E-409C-BE32-E72D297353CC}">
              <c16:uniqueId val="{00000008-DB6B-431A-81B8-4C0C7663EB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B6B-431A-81B8-4C0C7663EB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6463</c:v>
                </c:pt>
                <c:pt idx="3">
                  <c:v>6713</c:v>
                </c:pt>
                <c:pt idx="6">
                  <c:v>6574</c:v>
                </c:pt>
                <c:pt idx="9">
                  <c:v>6484</c:v>
                </c:pt>
                <c:pt idx="12">
                  <c:v>6467</c:v>
                </c:pt>
              </c:numCache>
            </c:numRef>
          </c:val>
          <c:extLst>
            <c:ext xmlns:c16="http://schemas.microsoft.com/office/drawing/2014/chart" uri="{C3380CC4-5D6E-409C-BE32-E72D297353CC}">
              <c16:uniqueId val="{0000000A-DB6B-431A-81B8-4C0C7663EB7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95</c:v>
                </c:pt>
                <c:pt idx="2">
                  <c:v>#N/A</c:v>
                </c:pt>
                <c:pt idx="3">
                  <c:v>#N/A</c:v>
                </c:pt>
                <c:pt idx="4">
                  <c:v>293</c:v>
                </c:pt>
                <c:pt idx="5">
                  <c:v>#N/A</c:v>
                </c:pt>
                <c:pt idx="6">
                  <c:v>#N/A</c:v>
                </c:pt>
                <c:pt idx="7">
                  <c:v>491</c:v>
                </c:pt>
                <c:pt idx="8">
                  <c:v>#N/A</c:v>
                </c:pt>
                <c:pt idx="9">
                  <c:v>#N/A</c:v>
                </c:pt>
                <c:pt idx="10">
                  <c:v>374</c:v>
                </c:pt>
                <c:pt idx="11">
                  <c:v>#N/A</c:v>
                </c:pt>
                <c:pt idx="12">
                  <c:v>#N/A</c:v>
                </c:pt>
                <c:pt idx="13">
                  <c:v>217</c:v>
                </c:pt>
                <c:pt idx="14">
                  <c:v>#N/A</c:v>
                </c:pt>
              </c:numCache>
            </c:numRef>
          </c:val>
          <c:smooth val="0"/>
          <c:extLst>
            <c:ext xmlns:c16="http://schemas.microsoft.com/office/drawing/2014/chart" uri="{C3380CC4-5D6E-409C-BE32-E72D297353CC}">
              <c16:uniqueId val="{0000000B-DB6B-431A-81B8-4C0C7663EB7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1545</c:v>
                </c:pt>
                <c:pt idx="1">
                  <c:v>1561</c:v>
                </c:pt>
                <c:pt idx="2">
                  <c:v>1557</c:v>
                </c:pt>
              </c:numCache>
            </c:numRef>
          </c:val>
          <c:extLst>
            <c:ext xmlns:c16="http://schemas.microsoft.com/office/drawing/2014/chart" uri="{C3380CC4-5D6E-409C-BE32-E72D297353CC}">
              <c16:uniqueId val="{00000000-9B63-4D0D-85CA-56AF4555B09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427</c:v>
                </c:pt>
                <c:pt idx="1">
                  <c:v>337</c:v>
                </c:pt>
                <c:pt idx="2">
                  <c:v>339</c:v>
                </c:pt>
              </c:numCache>
            </c:numRef>
          </c:val>
          <c:extLst>
            <c:ext xmlns:c16="http://schemas.microsoft.com/office/drawing/2014/chart" uri="{C3380CC4-5D6E-409C-BE32-E72D297353CC}">
              <c16:uniqueId val="{00000001-9B63-4D0D-85CA-56AF4555B09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1148</c:v>
                </c:pt>
                <c:pt idx="1">
                  <c:v>1151</c:v>
                </c:pt>
                <c:pt idx="2">
                  <c:v>1180</c:v>
                </c:pt>
              </c:numCache>
            </c:numRef>
          </c:val>
          <c:extLst>
            <c:ext xmlns:c16="http://schemas.microsoft.com/office/drawing/2014/chart" uri="{C3380CC4-5D6E-409C-BE32-E72D297353CC}">
              <c16:uniqueId val="{00000002-9B63-4D0D-85CA-56AF4555B09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{4FC5980C-499D-4C72-AD10-3FD0D6C5A413}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043-46F9-BD06-09B9204B8B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{5F14AAF1-9161-4358-863F-B8F581946E97}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043-46F9-BD06-09B9204B8B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{6E96B197-7021-4194-89B5-3F1BDD0E3BBC}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043-46F9-BD06-09B9204B8B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{19E07969-46DD-49CE-AC9E-029907952B93}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043-46F9-BD06-09B9204B8B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{00CE1ADB-465D-4A76-9092-8C63329E32AD}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043-46F9-BD06-09B9204B8B6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{7E39E333-AE1F-4439-ADDE-6D4AC3CD2D06}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043-46F9-BD06-09B9204B8B6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{A8CA6E21-2008-4222-89CE-3F05A10ABEA0}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043-46F9-BD06-09B9204B8B6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{55929D22-B16B-4355-A14A-08A2D07F9E34}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043-46F9-BD06-09B9204B8B6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{78A67B29-1F67-49FF-BD79-FE758C472F21}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043-46F9-BD06-09B9204B8B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60.9</c:v>
                </c:pt>
                <c:pt idx="24">
                  <c:v>65.5</c:v>
                </c:pt>
                <c:pt idx="32">
                  <c:v>64.7</c:v>
                </c:pt>
              </c:numCache>
            </c:numRef>
          </c:xVal>
          <c:yVal>
            <c:numRef>
              <c:f>公会計指標分析・財政指標組合せ分析表!$BP$51:$DC$51</c:f>
              <c:numCache>
                <c:formatCode>#,##0.0;"▲ "#,##0.0</c:formatCode>
                <c:ptCount val="40"/>
                <c:pt idx="16">
                  <c:v>16.100000000000001</c:v>
                </c:pt>
                <c:pt idx="24">
                  <c:v>12.2</c:v>
                </c:pt>
                <c:pt idx="32">
                  <c:v>6.8</c:v>
                </c:pt>
              </c:numCache>
            </c:numRef>
          </c:yVal>
          <c:smooth val="0"/>
          <c:extLst>
            <c:ext xmlns:c16="http://schemas.microsoft.com/office/drawing/2014/chart" uri="{C3380CC4-5D6E-409C-BE32-E72D297353CC}">
              <c16:uniqueId val="{00000009-9043-46F9-BD06-09B9204B8B6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{36164224-27DE-4BDA-B9C6-5F89A8E684A1}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043-46F9-BD06-09B9204B8B6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{E4EFB3AD-D085-4997-88ED-16D005A8497E}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043-46F9-BD06-09B9204B8B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{33625E74-134F-44C2-AB4D-4B514C934A64}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043-46F9-BD06-09B9204B8B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{0D7EE809-4115-4B55-9E50-F2FA687FA3C9}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043-46F9-BD06-09B9204B8B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{121BCCC8-ED73-412B-8729-5981F7A321C9}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043-46F9-BD06-09B9204B8B6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{4E6AF3F4-3678-4B10-ACB5-B00B0B4450E0}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043-46F9-BD06-09B9204B8B6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{84B8EC53-FA97-4D10-AFBF-91FE6FBD2B86}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043-46F9-BD06-09B9204B8B6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{F382B247-1B9C-4F4C-8FE7-D32802368AF2}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043-46F9-BD06-09B9204B8B6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{1BFCAEB0-709E-4C22-821D-4A1BFABB5423}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043-46F9-BD06-09B9204B8B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60.1</c:v>
                </c:pt>
                <c:pt idx="24">
                  <c:v>61.6</c:v>
                </c:pt>
                <c:pt idx="32">
                  <c:v>64</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9043-46F9-BD06-09B9204B8B61}"/>
            </c:ext>
          </c:extLst>
        </c:ser>
        <c:dLbls>
          <c:showLegendKey val="0"/>
          <c:showVal val="1"/>
          <c:showCatName val="0"/>
          <c:showSerName val="0"/>
          <c:showPercent val="0"/>
          <c:showBubbleSize val="0"/>
        </c:dLbls>
        <c:axId val="46179840"/>
        <c:axId val="46181760"/>
      </c:scatterChart>
      <c:valAx>
        <c:axId val="46179840"/>
        <c:scaling>
          <c:orientation val="maxMin"/>
          <c:max val="66"/>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{2074ADAF-C85B-4993-BB9A-EA6371FD1E4A}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DC7-498C-BA4F-4A044897B4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{1F4AF88B-3D35-4F86-B77F-8A08D6164F8F}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C7-498C-BA4F-4A044897B4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{957BE8E6-4DF4-4ED6-9928-3AC5E1B3592B}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C7-498C-BA4F-4A044897B4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{948D3A6A-E5A4-4120-A609-16AA2AFD7856}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C7-498C-BA4F-4A044897B4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{8E225397-231D-4348-A368-FE1DC98BB3AC}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C7-498C-BA4F-4A044897B4B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{F0B85AB7-780F-4141-B158-31AD29E89A7B}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DC7-498C-BA4F-4A044897B4B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{4D1F65A4-2C06-4789-AD82-F921D1D5516E}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DC7-498C-BA4F-4A044897B4B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{EB554803-9B1F-426A-8865-6EF121C99532}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DC7-498C-BA4F-4A044897B4B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{D1C03698-85EA-40EF-9184-E42EBD850393}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DC7-498C-BA4F-4A044897B4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10.4</c:v>
                </c:pt>
                <c:pt idx="16">
                  <c:v>10.9</c:v>
                </c:pt>
                <c:pt idx="24">
                  <c:v>11</c:v>
                </c:pt>
                <c:pt idx="32">
                  <c:v>10.4</c:v>
                </c:pt>
              </c:numCache>
            </c:numRef>
          </c:xVal>
          <c:yVal>
            <c:numRef>
              <c:f>公会計指標分析・財政指標組合せ分析表!$BP$73:$DC$73</c:f>
              <c:numCache>
                <c:formatCode>#,##0.0;"▲ "#,##0.0</c:formatCode>
                <c:ptCount val="40"/>
                <c:pt idx="0">
                  <c:v>2.9</c:v>
                </c:pt>
                <c:pt idx="8">
                  <c:v>9.5</c:v>
                </c:pt>
                <c:pt idx="16">
                  <c:v>16.100000000000001</c:v>
                </c:pt>
                <c:pt idx="24">
                  <c:v>12.2</c:v>
                </c:pt>
                <c:pt idx="32">
                  <c:v>6.8</c:v>
                </c:pt>
              </c:numCache>
            </c:numRef>
          </c:yVal>
          <c:smooth val="0"/>
          <c:extLst>
            <c:ext xmlns:c16="http://schemas.microsoft.com/office/drawing/2014/chart" uri="{C3380CC4-5D6E-409C-BE32-E72D297353CC}">
              <c16:uniqueId val="{00000009-CDC7-498C-BA4F-4A044897B4B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0.1017361037381148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{B5976F70-5916-452D-B35E-2073FEC6FB86}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DC7-498C-BA4F-4A044897B4B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{C5222EA9-75F3-490A-9C02-543742BC2903}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C7-498C-BA4F-4A044897B4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{7D23EFBD-DAE9-4AF8-B6D4-54E355A62B4A}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C7-498C-BA4F-4A044897B4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{0E8EF96B-61B1-43A0-A9AA-506DA8FBDB19}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C7-498C-BA4F-4A044897B4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{1EC10E72-C005-4F8A-A8F0-0AC2374B629F}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C7-498C-BA4F-4A044897B4B0}"/>
                </c:ext>
              </c:extLst>
            </c:dLbl>
            <c:dLbl>
              <c:idx val="8"/>
              <c:layout>
                <c:manualLayout>
                  <c:x val="-1.8235628084250128E-2"/>
                  <c:y val="-5.768638002283706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{C20D1235-F9BD-4FFB-B538-28E2FB8AF658}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DC7-498C-BA4F-4A044897B4B0}"/>
                </c:ext>
              </c:extLst>
            </c:dLbl>
            <c:dLbl>
              <c:idx val="16"/>
              <c:layout>
                <c:manualLayout>
                  <c:x val="-3.1697991619110633E-2"/>
                  <c:y val="-2.620115527906914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{519F084D-26F3-47C9-90FC-28BA12317AB5}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DC7-498C-BA4F-4A044897B4B0}"/>
                </c:ext>
              </c:extLst>
            </c:dLbl>
            <c:dLbl>
              <c:idx val="24"/>
              <c:layout>
                <c:manualLayout>
                  <c:x val="-3.1570342725075584E-2"/>
                  <c:y val="-6.404260682358534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{184C5478-57CD-4E9E-B9C5-91DAA0D9F2DF}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DC7-498C-BA4F-4A044897B4B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{BA61AE67-753C-44BA-AEBC-7D6C33221763}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DC7-498C-BA4F-4A044897B4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DC7-498C-BA4F-4A044897B4B0}"/>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北海道羽幌町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元利償還金等はここ数年高止まりの状況にあり、元利償還金については、平成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年度以降８億円を上回っています。</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これは、羽幌小学校改築事業以降、武道館建替事業や教職員住宅（教頭住宅）建替などの老朽化施設の建替事業に伴う償還金の増加が主な要因となっています。</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今後も、公民館や役場庁舎を含む大規模施設の更新時期を迎えるため、基金での対応や交付税措置率の有利な過疎対策事業債等の活用など、算入公債費等の確保に努め、可能な限り実質公債費の抑制を図り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北海道羽幌町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年度の将来負担額は、令和元年度に比べ</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89</a:t>
          </a:r>
          <a:r>
            <a:rPr kumimoji="1" lang="ja-JP" altLang="en-US" sz="1400">
              <a:latin typeface="ＭＳ ゴシック" pitchFamily="49" charset="-128"/>
              <a:ea typeface="ＭＳ ゴシック" pitchFamily="49" charset="-128"/>
            </a:rPr>
            <a:t>百万円減少していますが、主な要因は、公営企業債等繰入見込額の減少によるものです。</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一般会計等に係る地方債の現在高は、高止まりの状況にあり、これは、羽幌小学校の改築事業以降、武道館建替事業や教職員住宅（教頭住宅）建替などの老朽化施設の建替事業等、老朽化した公共施設に係る公共工事の継続が主な要因ですが、地方債については、過疎対策事業債など後年度に普通交付税に補てんされるものが多く、将来負担額に対する補てん率は比較的高い水準を維持しているため、今後も、将来負担額の抑制と充当可能財源の確保を図り、健全な比率の維持に努め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北海道羽幌町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令和２年度末の基金の残高合計は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百万円と、令和元年度末残高合計より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百万円増加しています。</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残高が増加した主な基金はまちづくり応援基金で、ふるさと納税による寄附金の増加により基金残高が増加しました。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残高が減少した主な基金は教育施設整備基金で、羽幌中学校施設管理に係る修繕等で基金を取り崩したことにより基金残高が減少しました。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羽幌町公共施設マネジメント計画に基づき、老朽施設の更新及び大規模改修が直面しており、単年度ごとの財源不足分を基金で充当していくため基金残高が減少していくことになりますが、全体経費を抑え、基金残高の減り幅を最小に留めるよう努め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・地域福祉基金：在宅福祉の普及及び向上、健康及び生きがいづくりの推進を図るための事業に要する経費並びに民間団体が行う事業の支援に要する経費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・教育施設整備基金：教育施設の整備に要する経費</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・まちづくり事業基金：羽幌リバーサイド開発計画に基づく観光施設、公園施設及び体育施設等の建設整備事業並びに市街地活性化推進事業等のまちづくりに係る事業に要する経費</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・役場庁舎等整備基金：役場庁舎等の整備及び公共施設の下水道処理設備等の改修に要する経費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・町営住宅等整備基金：町営住宅等の維持修繕や有効活用を図り、効率的な管理運営を行うための事業に要する経費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百万円を取り崩したため、令和元年度同額の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・教育施設整備基金：羽幌中学校施設管理に係る修繕等の取崩しにより、令和元年度末より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・まちづくり事業基金：ハートタウン収益分及び入湯税相当分を積立て、ハートタウン及びサンセットプラザの維持補修費等のため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百万円を取り崩したため、令和元年度末より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百万円となりました。</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・役場庁舎等整備基金：積立、取崩しを行わなかったことから、令和元年度同額の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・町営住宅等整備基金：将来の羽幌町営住宅等の維持管理のため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百万円を積立し、令和元年度より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今後は、単年度ごとに財源不足が生じると想定しており、その場合に基金から充当していきます。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令和２年度末の財政調整基金残高は、地方財政法第７条第１項に基づく基金への積立を行った一方、財源不足により基金を取り崩したことにより、令和元年度残高より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単年度ごとの財源不足分を基金で充当していくため減少していく見通しです。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令和２年度末の現在基金残高は、積立を行ったことにより、令和元年度残高より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単年度ごとの財源不足分を基金で充当していくため減少していく見通しです。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00921A5-F207-4813-9F74-5428365D21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EC8F92D-D00B-4497-BAA1-ECD89844EE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6CDB1F3-CE04-481E-8F1A-0EE42742087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FAF11AB-323A-4AAB-82E7-F8DD173A7F2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6375C4B-3E17-4E16-A9B4-B0AFCFC470C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A400B31D-44D9-4F71-BA69-69B214BC6A1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6BEDA71-7863-4453-B699-14E4CF3453B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9637BF9-A880-4851-8A2E-24FA8199397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7DA1C9E-EB96-4BD2-AF3A-F0DC813C72F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EE5510E3-299A-4C18-88E9-C62A20A273B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9BDA036-0813-4BE6-82F0-A809C6D8D11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89505AD-90C8-4A84-8E29-2A32B885F14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6,661
6,627
472.65
7,635,993
7,469,142
10,421
3,910,264
6,467,430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868C1FE-FCBF-4E8B-BC79-0A7F08BB10F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36D4668-E74E-4025-8DD5-2A6BEE75542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DC0EC3B-C740-4BEF-88CB-102E82EE8DD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1918487-9BE5-435E-925C-AF64CF23BD8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271F800-E0F7-437A-96CE-CB153B1F234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65D9700-F279-4882-8EC2-B9F4664130C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452593F-57CD-4EE9-991A-81151A272B3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26A9A68-8210-413F-B382-4C71CB26C14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0D79159-C0B6-4999-903A-717E27465EF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6434182-1481-4CE7-82DB-B1E8B6FCD7E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7DD7D88-3959-474B-A62B-52824D7435F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8C1A9944-D883-446C-82CC-1819F055205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6AE0A82-93DF-4126-BACC-3E3426B14F6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E3A0A73-5CAB-4748-9CEE-ED379920360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2B5180E-BE88-4041-9B1B-7BB3C2BF307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78FAF11-010C-426C-8623-431C9370359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F93C1B2-AF13-42E5-A629-EFE02048A58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E621C49-14F3-41CF-9783-8DD898AFC1E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769A0119-EC16-40E2-8166-F01E0EAE582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E1BA08EB-C6EE-4BFD-A47A-365F31642F79}"/>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6F1C1407-C542-44CB-8C5A-AFB11980785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ED5DD33B-648C-4E1A-8304-161801E4208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22E24E9-1A6A-4DA1-BB1F-A9D8D44452E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3F27D8F-691C-4031-9782-29BE06DD9E5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BC7F9928-4B38-487A-9E59-35E1E6D6A8E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3DD1F2A-2CC9-49AE-B743-DDCCFE2F571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38B8CDC-E121-4352-991B-F5CE497AEDD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6A540DFA-2F96-468A-96B1-62411B88618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FE3EBB7-8E12-4DAA-89EB-183387D3698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3B14E4D7-EBD0-4296-BE53-A1AEE1C1B9F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5B7A5379-1372-41F9-87A7-4A3FB0063AA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F5E227B-3A9F-4B17-8848-4D5E458164E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730C590F-D6B9-4D01-8931-C0771C13A8A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FE4F36B6-ABF1-4453-B1AA-9080EAC6C0E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57FE6F11-AC61-45DE-8500-CABB1B0929F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前年度から</a:t>
          </a:r>
          <a:r>
            <a:rPr kumimoji="1" lang="en-US" altLang="ja-JP" sz="1100" baseline="0">
              <a:latin typeface="ＭＳ Ｐゴシック" panose="020B0600070205080204" pitchFamily="50" charset="-128"/>
              <a:ea typeface="ＭＳ Ｐゴシック" panose="020B0600070205080204" pitchFamily="50" charset="-128"/>
            </a:rPr>
            <a:t>0.8</a:t>
          </a:r>
          <a:r>
            <a:rPr kumimoji="1" lang="ja-JP" altLang="en-US" sz="1100" baseline="0">
              <a:latin typeface="ＭＳ Ｐゴシック" panose="020B0600070205080204" pitchFamily="50" charset="-128"/>
              <a:ea typeface="ＭＳ Ｐゴシック" panose="020B0600070205080204" pitchFamily="50" charset="-128"/>
            </a:rPr>
            <a:t>％減少しているものの、類似団体の平均値と比較すると</a:t>
          </a:r>
          <a:r>
            <a:rPr kumimoji="1" lang="en-US" altLang="ja-JP" sz="1100" baseline="0">
              <a:latin typeface="ＭＳ Ｐゴシック" panose="020B0600070205080204" pitchFamily="50" charset="-128"/>
              <a:ea typeface="ＭＳ Ｐゴシック" panose="020B0600070205080204" pitchFamily="50" charset="-128"/>
            </a:rPr>
            <a:t>0.7</a:t>
          </a:r>
          <a:r>
            <a:rPr kumimoji="1" lang="ja-JP" altLang="en-US" sz="1100" baseline="0">
              <a:latin typeface="ＭＳ Ｐゴシック" panose="020B0600070205080204" pitchFamily="50" charset="-128"/>
              <a:ea typeface="ＭＳ Ｐゴシック" panose="020B0600070205080204" pitchFamily="50" charset="-128"/>
            </a:rPr>
            <a:t>％高い水準にあります。</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有形固定資産減価償却率が高い水準にあることは、耐用年数に近い老朽施設が多いことを示しているため、今後は老朽化した施設の建替えや大規模改修を計画的に進めていく必要があります。</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E3C5CB43-1AF6-400A-9B77-481FFF4E463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E84B566-E165-4A48-B5E5-9750F104F1B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E1A261D5-79EF-43D5-A244-DDA87B3E166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A781C761-B2F7-4201-B170-F492295F9232}"/>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CAD6BEA6-F708-4E5C-88DB-7E3F63B44804}"/>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1063F4FB-B688-4A46-A41C-A099C9E94D2D}"/>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F90CEBED-98C1-49FE-AA1B-34D4FD6A67FC}"/>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B892FE69-A574-4285-A1C7-15D60EB3F027}"/>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34783B3C-8757-4944-9585-19F1AA59561C}"/>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20566FF3-7185-4D29-A442-4205ECB6DDD7}"/>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F922CFF0-B8C1-4F73-9455-CCFC967154BD}"/>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D3EA572F-E4DE-4DBD-859C-1A5DA08BB0D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653B59CD-2F4F-4C1E-AE7B-F379F8BBC434}"/>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7108A0FF-87B3-46DD-84A6-0B6D330BEDA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63" name="直線コネクタ 62">
          <a:extLst>
            <a:ext uri="{FF2B5EF4-FFF2-40B4-BE49-F238E27FC236}">
              <a16:creationId xmlns:a16="http://schemas.microsoft.com/office/drawing/2014/main" id="{2D81CF91-30FD-4103-B1DB-17588C84EE5D}"/>
            </a:ext>
          </a:extLst>
        </xdr:cNvPr>
        <xdr:cNvCxnSpPr/>
      </xdr:nvCxnSpPr>
      <xdr:spPr>
        <a:xfrm flipV="1">
          <a:off x="4760595" y="5497068"/>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64" name="有形固定資産減価償却率最小値テキスト">
          <a:extLst>
            <a:ext uri="{FF2B5EF4-FFF2-40B4-BE49-F238E27FC236}">
              <a16:creationId xmlns:a16="http://schemas.microsoft.com/office/drawing/2014/main" id="{1D826D6C-F54A-4E34-9270-1AC209CAA5CF}"/>
            </a:ext>
          </a:extLst>
        </xdr:cNvPr>
        <xdr:cNvSpPr txBox="1"/>
      </xdr:nvSpPr>
      <xdr:spPr>
        <a:xfrm>
          <a:off x="4813300" y="676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65" name="直線コネクタ 64">
          <a:extLst>
            <a:ext uri="{FF2B5EF4-FFF2-40B4-BE49-F238E27FC236}">
              <a16:creationId xmlns:a16="http://schemas.microsoft.com/office/drawing/2014/main" id="{C7410D8F-AEBD-4943-A602-08A25165E7C3}"/>
            </a:ext>
          </a:extLst>
        </xdr:cNvPr>
        <xdr:cNvCxnSpPr/>
      </xdr:nvCxnSpPr>
      <xdr:spPr>
        <a:xfrm>
          <a:off x="4673600" y="676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66" name="有形固定資産減価償却率最大値テキスト">
          <a:extLst>
            <a:ext uri="{FF2B5EF4-FFF2-40B4-BE49-F238E27FC236}">
              <a16:creationId xmlns:a16="http://schemas.microsoft.com/office/drawing/2014/main" id="{7ADF90F0-CFF7-433B-97E5-7DB3F703B4EB}"/>
            </a:ext>
          </a:extLst>
        </xdr:cNvPr>
        <xdr:cNvSpPr txBox="1"/>
      </xdr:nvSpPr>
      <xdr:spPr>
        <a:xfrm>
          <a:off x="4813300"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67" name="直線コネクタ 66">
          <a:extLst>
            <a:ext uri="{FF2B5EF4-FFF2-40B4-BE49-F238E27FC236}">
              <a16:creationId xmlns:a16="http://schemas.microsoft.com/office/drawing/2014/main" id="{E0DE39A5-312D-479F-A7D1-A7C915614C7E}"/>
            </a:ext>
          </a:extLst>
        </xdr:cNvPr>
        <xdr:cNvCxnSpPr/>
      </xdr:nvCxnSpPr>
      <xdr:spPr>
        <a:xfrm>
          <a:off x="4673600" y="549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48912</xdr:rowOff>
    </xdr:from>
    <xdr:ext cx="405111" cy="259045"/>
    <xdr:sp macro="" textlink="">
      <xdr:nvSpPr>
        <xdr:cNvPr id="68" name="有形固定資産減価償却率平均値テキスト">
          <a:extLst>
            <a:ext uri="{FF2B5EF4-FFF2-40B4-BE49-F238E27FC236}">
              <a16:creationId xmlns:a16="http://schemas.microsoft.com/office/drawing/2014/main" id="{30CD754C-7117-483B-96A1-E3F6866E869F}"/>
            </a:ext>
          </a:extLst>
        </xdr:cNvPr>
        <xdr:cNvSpPr txBox="1"/>
      </xdr:nvSpPr>
      <xdr:spPr>
        <a:xfrm>
          <a:off x="4813300" y="6135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69" name="フローチャート: 判断 68">
          <a:extLst>
            <a:ext uri="{FF2B5EF4-FFF2-40B4-BE49-F238E27FC236}">
              <a16:creationId xmlns:a16="http://schemas.microsoft.com/office/drawing/2014/main" id="{23908C36-18FE-4FCE-B531-15D5ADE05BFB}"/>
            </a:ext>
          </a:extLst>
        </xdr:cNvPr>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70" name="フローチャート: 判断 69">
          <a:extLst>
            <a:ext uri="{FF2B5EF4-FFF2-40B4-BE49-F238E27FC236}">
              <a16:creationId xmlns:a16="http://schemas.microsoft.com/office/drawing/2014/main" id="{9160CE04-AD05-421C-91D2-73B772BAA577}"/>
            </a:ext>
          </a:extLst>
        </xdr:cNvPr>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71" name="フローチャート: 判断 70">
          <a:extLst>
            <a:ext uri="{FF2B5EF4-FFF2-40B4-BE49-F238E27FC236}">
              <a16:creationId xmlns:a16="http://schemas.microsoft.com/office/drawing/2014/main" id="{FE86B408-DDE7-479B-9F04-7D7D7A73A222}"/>
            </a:ext>
          </a:extLst>
        </xdr:cNvPr>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72" name="フローチャート: 判断 71">
          <a:extLst>
            <a:ext uri="{FF2B5EF4-FFF2-40B4-BE49-F238E27FC236}">
              <a16:creationId xmlns:a16="http://schemas.microsoft.com/office/drawing/2014/main" id="{B6EE441B-70C0-46E9-B29D-750C598098AD}"/>
            </a:ext>
          </a:extLst>
        </xdr:cNvPr>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73" name="フローチャート: 判断 72">
          <a:extLst>
            <a:ext uri="{FF2B5EF4-FFF2-40B4-BE49-F238E27FC236}">
              <a16:creationId xmlns:a16="http://schemas.microsoft.com/office/drawing/2014/main" id="{A226C5F1-942C-4C69-88AA-7F5DCBCA43FF}"/>
            </a:ext>
          </a:extLst>
        </xdr:cNvPr>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9EE9CD57-FEEB-4AEB-AB1E-1D407332FCF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9E498DB1-CF8B-4630-B1F8-1B886BA7D87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6308C57-1804-4CAE-A6A1-DAB82EBA5A8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D5B26620-2CEE-4C2A-A4AB-44128B02CCC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964817B-6D30-402B-B941-84752150768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41148</xdr:rowOff>
    </xdr:from>
    <xdr:to>
      <xdr:col>23</xdr:col>
      <xdr:colOff>136525</xdr:colOff>
      <xdr:row>32</xdr:row>
      <xdr:rowOff>142748</xdr:rowOff>
    </xdr:to>
    <xdr:sp macro="" textlink="">
      <xdr:nvSpPr>
        <xdr:cNvPr id="79" name="楕円 78">
          <a:extLst>
            <a:ext uri="{FF2B5EF4-FFF2-40B4-BE49-F238E27FC236}">
              <a16:creationId xmlns:a16="http://schemas.microsoft.com/office/drawing/2014/main" id="{A42FB5B3-6A5B-4649-98D3-7B68295E13D6}"/>
            </a:ext>
          </a:extLst>
        </xdr:cNvPr>
        <xdr:cNvSpPr/>
      </xdr:nvSpPr>
      <xdr:spPr>
        <a:xfrm>
          <a:off x="4711700" y="629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19575</xdr:rowOff>
    </xdr:from>
    <xdr:ext cx="405111" cy="259045"/>
    <xdr:sp macro="" textlink="">
      <xdr:nvSpPr>
        <xdr:cNvPr id="80" name="有形固定資産減価償却率該当値テキスト">
          <a:extLst>
            <a:ext uri="{FF2B5EF4-FFF2-40B4-BE49-F238E27FC236}">
              <a16:creationId xmlns:a16="http://schemas.microsoft.com/office/drawing/2014/main" id="{F582B980-90C5-4793-8967-00711F4ED4C1}"/>
            </a:ext>
          </a:extLst>
        </xdr:cNvPr>
        <xdr:cNvSpPr txBox="1"/>
      </xdr:nvSpPr>
      <xdr:spPr>
        <a:xfrm>
          <a:off x="4813300" y="6277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58420</xdr:rowOff>
    </xdr:from>
    <xdr:to>
      <xdr:col>19</xdr:col>
      <xdr:colOff>187325</xdr:colOff>
      <xdr:row>32</xdr:row>
      <xdr:rowOff>160020</xdr:rowOff>
    </xdr:to>
    <xdr:sp macro="" textlink="">
      <xdr:nvSpPr>
        <xdr:cNvPr id="81" name="楕円 80">
          <a:extLst>
            <a:ext uri="{FF2B5EF4-FFF2-40B4-BE49-F238E27FC236}">
              <a16:creationId xmlns:a16="http://schemas.microsoft.com/office/drawing/2014/main" id="{AC68F5B8-C538-4B8C-9EA8-FEA415195AC6}"/>
            </a:ext>
          </a:extLst>
        </xdr:cNvPr>
        <xdr:cNvSpPr/>
      </xdr:nvSpPr>
      <xdr:spPr>
        <a:xfrm>
          <a:off x="4000500" y="63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91948</xdr:rowOff>
    </xdr:from>
    <xdr:to>
      <xdr:col>23</xdr:col>
      <xdr:colOff>85725</xdr:colOff>
      <xdr:row>32</xdr:row>
      <xdr:rowOff>109220</xdr:rowOff>
    </xdr:to>
    <xdr:cxnSp macro="">
      <xdr:nvCxnSpPr>
        <xdr:cNvPr id="82" name="直線コネクタ 81">
          <a:extLst>
            <a:ext uri="{FF2B5EF4-FFF2-40B4-BE49-F238E27FC236}">
              <a16:creationId xmlns:a16="http://schemas.microsoft.com/office/drawing/2014/main" id="{21417B1A-87A2-4A80-9E4A-F83A83DC6EDE}"/>
            </a:ext>
          </a:extLst>
        </xdr:cNvPr>
        <xdr:cNvCxnSpPr/>
      </xdr:nvCxnSpPr>
      <xdr:spPr>
        <a:xfrm flipV="1">
          <a:off x="4051300" y="6349873"/>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130556</xdr:rowOff>
    </xdr:from>
    <xdr:to>
      <xdr:col>15</xdr:col>
      <xdr:colOff>187325</xdr:colOff>
      <xdr:row>32</xdr:row>
      <xdr:rowOff>60706</xdr:rowOff>
    </xdr:to>
    <xdr:sp macro="" textlink="">
      <xdr:nvSpPr>
        <xdr:cNvPr id="83" name="楕円 82">
          <a:extLst>
            <a:ext uri="{FF2B5EF4-FFF2-40B4-BE49-F238E27FC236}">
              <a16:creationId xmlns:a16="http://schemas.microsoft.com/office/drawing/2014/main" id="{DB1A3655-14EE-42BE-8CBA-C5A4171F8E65}"/>
            </a:ext>
          </a:extLst>
        </xdr:cNvPr>
        <xdr:cNvSpPr/>
      </xdr:nvSpPr>
      <xdr:spPr>
        <a:xfrm>
          <a:off x="3238500" y="621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9906</xdr:rowOff>
    </xdr:from>
    <xdr:to>
      <xdr:col>19</xdr:col>
      <xdr:colOff>136525</xdr:colOff>
      <xdr:row>32</xdr:row>
      <xdr:rowOff>109220</xdr:rowOff>
    </xdr:to>
    <xdr:cxnSp macro="">
      <xdr:nvCxnSpPr>
        <xdr:cNvPr id="84" name="直線コネクタ 83">
          <a:extLst>
            <a:ext uri="{FF2B5EF4-FFF2-40B4-BE49-F238E27FC236}">
              <a16:creationId xmlns:a16="http://schemas.microsoft.com/office/drawing/2014/main" id="{144A6B85-7CE7-416F-9A93-4F7AD91B5D19}"/>
            </a:ext>
          </a:extLst>
        </xdr:cNvPr>
        <xdr:cNvCxnSpPr/>
      </xdr:nvCxnSpPr>
      <xdr:spPr>
        <a:xfrm>
          <a:off x="3289300" y="6267831"/>
          <a:ext cx="762000" cy="9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92346</xdr:rowOff>
    </xdr:from>
    <xdr:ext cx="405111" cy="259045"/>
    <xdr:sp macro="" textlink="">
      <xdr:nvSpPr>
        <xdr:cNvPr id="85" name="n_1aveValue有形固定資産減価償却率">
          <a:extLst>
            <a:ext uri="{FF2B5EF4-FFF2-40B4-BE49-F238E27FC236}">
              <a16:creationId xmlns:a16="http://schemas.microsoft.com/office/drawing/2014/main" id="{2A64162A-945B-44D4-9600-44F1E0DC68A6}"/>
            </a:ext>
          </a:extLst>
        </xdr:cNvPr>
        <xdr:cNvSpPr txBox="1"/>
      </xdr:nvSpPr>
      <xdr:spPr>
        <a:xfrm>
          <a:off x="3836044"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59961</xdr:rowOff>
    </xdr:from>
    <xdr:ext cx="405111" cy="259045"/>
    <xdr:sp macro="" textlink="">
      <xdr:nvSpPr>
        <xdr:cNvPr id="86" name="n_2aveValue有形固定資産減価償却率">
          <a:extLst>
            <a:ext uri="{FF2B5EF4-FFF2-40B4-BE49-F238E27FC236}">
              <a16:creationId xmlns:a16="http://schemas.microsoft.com/office/drawing/2014/main" id="{23DA44A3-9E03-41F0-A5C9-DEB0537A9B17}"/>
            </a:ext>
          </a:extLst>
        </xdr:cNvPr>
        <xdr:cNvSpPr txBox="1"/>
      </xdr:nvSpPr>
      <xdr:spPr>
        <a:xfrm>
          <a:off x="30867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18940</xdr:rowOff>
    </xdr:from>
    <xdr:ext cx="405111" cy="259045"/>
    <xdr:sp macro="" textlink="">
      <xdr:nvSpPr>
        <xdr:cNvPr id="87" name="n_3aveValue有形固定資産減価償却率">
          <a:extLst>
            <a:ext uri="{FF2B5EF4-FFF2-40B4-BE49-F238E27FC236}">
              <a16:creationId xmlns:a16="http://schemas.microsoft.com/office/drawing/2014/main" id="{60431A29-DF31-4449-B645-6707CD80560B}"/>
            </a:ext>
          </a:extLst>
        </xdr:cNvPr>
        <xdr:cNvSpPr txBox="1"/>
      </xdr:nvSpPr>
      <xdr:spPr>
        <a:xfrm>
          <a:off x="2324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147210</xdr:rowOff>
    </xdr:from>
    <xdr:ext cx="405111" cy="259045"/>
    <xdr:sp macro="" textlink="">
      <xdr:nvSpPr>
        <xdr:cNvPr id="88" name="n_4aveValue有形固定資産減価償却率">
          <a:extLst>
            <a:ext uri="{FF2B5EF4-FFF2-40B4-BE49-F238E27FC236}">
              <a16:creationId xmlns:a16="http://schemas.microsoft.com/office/drawing/2014/main" id="{3CFF4161-0607-4AC4-8C28-2B112A9D2FF0}"/>
            </a:ext>
          </a:extLst>
        </xdr:cNvPr>
        <xdr:cNvSpPr txBox="1"/>
      </xdr:nvSpPr>
      <xdr:spPr>
        <a:xfrm>
          <a:off x="1562744"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151147</xdr:rowOff>
    </xdr:from>
    <xdr:ext cx="405111" cy="259045"/>
    <xdr:sp macro="" textlink="">
      <xdr:nvSpPr>
        <xdr:cNvPr id="89" name="n_1mainValue有形固定資産減価償却率">
          <a:extLst>
            <a:ext uri="{FF2B5EF4-FFF2-40B4-BE49-F238E27FC236}">
              <a16:creationId xmlns:a16="http://schemas.microsoft.com/office/drawing/2014/main" id="{189D0020-E2C6-417B-B94A-66DB799ED77D}"/>
            </a:ext>
          </a:extLst>
        </xdr:cNvPr>
        <xdr:cNvSpPr txBox="1"/>
      </xdr:nvSpPr>
      <xdr:spPr>
        <a:xfrm>
          <a:off x="3836044" y="640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51833</xdr:rowOff>
    </xdr:from>
    <xdr:ext cx="405111" cy="259045"/>
    <xdr:sp macro="" textlink="">
      <xdr:nvSpPr>
        <xdr:cNvPr id="90" name="n_2mainValue有形固定資産減価償却率">
          <a:extLst>
            <a:ext uri="{FF2B5EF4-FFF2-40B4-BE49-F238E27FC236}">
              <a16:creationId xmlns:a16="http://schemas.microsoft.com/office/drawing/2014/main" id="{A87202F0-2FB3-4606-A91C-6EEE193C353E}"/>
            </a:ext>
          </a:extLst>
        </xdr:cNvPr>
        <xdr:cNvSpPr txBox="1"/>
      </xdr:nvSpPr>
      <xdr:spPr>
        <a:xfrm>
          <a:off x="3086744" y="630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a:extLst>
            <a:ext uri="{FF2B5EF4-FFF2-40B4-BE49-F238E27FC236}">
              <a16:creationId xmlns:a16="http://schemas.microsoft.com/office/drawing/2014/main" id="{D9468D4A-E16F-4EF6-B5C5-8A55858149A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a:extLst>
            <a:ext uri="{FF2B5EF4-FFF2-40B4-BE49-F238E27FC236}">
              <a16:creationId xmlns:a16="http://schemas.microsoft.com/office/drawing/2014/main" id="{8C1003D9-266A-4160-ACEA-2E679FE1B9F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a:extLst>
            <a:ext uri="{FF2B5EF4-FFF2-40B4-BE49-F238E27FC236}">
              <a16:creationId xmlns:a16="http://schemas.microsoft.com/office/drawing/2014/main" id="{045A13B3-A27B-423F-93F3-9E2A37FA86E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a:extLst>
            <a:ext uri="{FF2B5EF4-FFF2-40B4-BE49-F238E27FC236}">
              <a16:creationId xmlns:a16="http://schemas.microsoft.com/office/drawing/2014/main" id="{937FE88A-EC04-49E0-A79E-87CC8D6EABB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a:extLst>
            <a:ext uri="{FF2B5EF4-FFF2-40B4-BE49-F238E27FC236}">
              <a16:creationId xmlns:a16="http://schemas.microsoft.com/office/drawing/2014/main" id="{DC52378B-58B8-4B8E-BBD9-33A11CCD576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a:extLst>
            <a:ext uri="{FF2B5EF4-FFF2-40B4-BE49-F238E27FC236}">
              <a16:creationId xmlns:a16="http://schemas.microsoft.com/office/drawing/2014/main" id="{E9A5C30A-D2BF-476F-A04B-C573E082B4F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a:extLst>
            <a:ext uri="{FF2B5EF4-FFF2-40B4-BE49-F238E27FC236}">
              <a16:creationId xmlns:a16="http://schemas.microsoft.com/office/drawing/2014/main" id="{02B1F03A-973E-439B-BE89-2924AAD9750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a:extLst>
            <a:ext uri="{FF2B5EF4-FFF2-40B4-BE49-F238E27FC236}">
              <a16:creationId xmlns:a16="http://schemas.microsoft.com/office/drawing/2014/main" id="{3C67BFF9-F281-4D24-AC65-B0E03DB0480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a:extLst>
            <a:ext uri="{FF2B5EF4-FFF2-40B4-BE49-F238E27FC236}">
              <a16:creationId xmlns:a16="http://schemas.microsoft.com/office/drawing/2014/main" id="{4446DFD9-04F7-4724-A418-C558D461EA4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a16="http://schemas.microsoft.com/office/drawing/2014/main" id="{49C8C689-61EE-40F4-9F57-5D86CEE147C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a16="http://schemas.microsoft.com/office/drawing/2014/main" id="{3FA53960-3F67-4D25-891C-C9385127302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a16="http://schemas.microsoft.com/office/drawing/2014/main" id="{67899658-AE51-4812-AB80-B6CC65DB922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a:extLst>
            <a:ext uri="{FF2B5EF4-FFF2-40B4-BE49-F238E27FC236}">
              <a16:creationId xmlns:a16="http://schemas.microsoft.com/office/drawing/2014/main" id="{CFE5A801-8080-4072-8E4F-F3674190A87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類似団体平均値と比較すると</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％低い水準にあるものの、耐用年数に近い老朽施設を多く抱え、今後は老朽化した施設の建替えや大規模改修を予定しており、本指標の上昇が想定されています。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今後も事務事業の見直し等を更に進め、公債費の縮減に努めます。</a:t>
          </a:r>
        </a:p>
      </xdr:txBody>
    </xdr:sp>
    <xdr:clientData/>
  </xdr:twoCellAnchor>
  <xdr:oneCellAnchor>
    <xdr:from>
      <xdr:col>57</xdr:col>
      <xdr:colOff>111125</xdr:colOff>
      <xdr:row>23</xdr:row>
      <xdr:rowOff>47625</xdr:rowOff>
    </xdr:from>
    <xdr:ext cx="349839" cy="225703"/>
    <xdr:sp macro="" textlink="">
      <xdr:nvSpPr>
        <xdr:cNvPr id="104" name="テキスト ボックス 103">
          <a:extLst>
            <a:ext uri="{FF2B5EF4-FFF2-40B4-BE49-F238E27FC236}">
              <a16:creationId xmlns:a16="http://schemas.microsoft.com/office/drawing/2014/main" id="{84666A0E-0EEA-4579-8FF5-8C7B0648EA0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a16="http://schemas.microsoft.com/office/drawing/2014/main" id="{166586E9-EFD3-4615-8D9A-B623CA588E7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6" name="テキスト ボックス 105">
          <a:extLst>
            <a:ext uri="{FF2B5EF4-FFF2-40B4-BE49-F238E27FC236}">
              <a16:creationId xmlns:a16="http://schemas.microsoft.com/office/drawing/2014/main" id="{031F5C2C-1C3C-4805-9251-9456E9ED455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a:extLst>
            <a:ext uri="{FF2B5EF4-FFF2-40B4-BE49-F238E27FC236}">
              <a16:creationId xmlns:a16="http://schemas.microsoft.com/office/drawing/2014/main" id="{C129A02F-89B6-4DBB-9A0D-1317F22035A4}"/>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8" name="テキスト ボックス 107">
          <a:extLst>
            <a:ext uri="{FF2B5EF4-FFF2-40B4-BE49-F238E27FC236}">
              <a16:creationId xmlns:a16="http://schemas.microsoft.com/office/drawing/2014/main" id="{CA1EE8B7-1111-4284-A0A2-02973A115ABC}"/>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a:extLst>
            <a:ext uri="{FF2B5EF4-FFF2-40B4-BE49-F238E27FC236}">
              <a16:creationId xmlns:a16="http://schemas.microsoft.com/office/drawing/2014/main" id="{A85A3639-92C3-416A-9694-3170745BCDFE}"/>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0" name="テキスト ボックス 109">
          <a:extLst>
            <a:ext uri="{FF2B5EF4-FFF2-40B4-BE49-F238E27FC236}">
              <a16:creationId xmlns:a16="http://schemas.microsoft.com/office/drawing/2014/main" id="{E5632DF0-6D67-45F0-8505-321A2AFB2D0B}"/>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a:extLst>
            <a:ext uri="{FF2B5EF4-FFF2-40B4-BE49-F238E27FC236}">
              <a16:creationId xmlns:a16="http://schemas.microsoft.com/office/drawing/2014/main" id="{E7F42FB4-FC55-4CC3-89AE-7689C868C051}"/>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2" name="テキスト ボックス 111">
          <a:extLst>
            <a:ext uri="{FF2B5EF4-FFF2-40B4-BE49-F238E27FC236}">
              <a16:creationId xmlns:a16="http://schemas.microsoft.com/office/drawing/2014/main" id="{2FE2E778-0768-4048-A07F-BFAE15F0E3E9}"/>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a:extLst>
            <a:ext uri="{FF2B5EF4-FFF2-40B4-BE49-F238E27FC236}">
              <a16:creationId xmlns:a16="http://schemas.microsoft.com/office/drawing/2014/main" id="{D85462C1-C0B6-48DD-93AE-859C7B0A01C3}"/>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4" name="テキスト ボックス 113">
          <a:extLst>
            <a:ext uri="{FF2B5EF4-FFF2-40B4-BE49-F238E27FC236}">
              <a16:creationId xmlns:a16="http://schemas.microsoft.com/office/drawing/2014/main" id="{94FF1B4C-FCDC-4DD0-B7F8-CB195326F755}"/>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a:extLst>
            <a:ext uri="{FF2B5EF4-FFF2-40B4-BE49-F238E27FC236}">
              <a16:creationId xmlns:a16="http://schemas.microsoft.com/office/drawing/2014/main" id="{518A784F-E8A9-4ED3-BFB2-E0578C395471}"/>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6" name="テキスト ボックス 115">
          <a:extLst>
            <a:ext uri="{FF2B5EF4-FFF2-40B4-BE49-F238E27FC236}">
              <a16:creationId xmlns:a16="http://schemas.microsoft.com/office/drawing/2014/main" id="{D6E21906-908A-4DA5-868F-3D1A46A4B095}"/>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a:extLst>
            <a:ext uri="{FF2B5EF4-FFF2-40B4-BE49-F238E27FC236}">
              <a16:creationId xmlns:a16="http://schemas.microsoft.com/office/drawing/2014/main" id="{F2EA9D13-8E84-4A99-9C15-9454D8A5C37F}"/>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8" name="テキスト ボックス 117">
          <a:extLst>
            <a:ext uri="{FF2B5EF4-FFF2-40B4-BE49-F238E27FC236}">
              <a16:creationId xmlns:a16="http://schemas.microsoft.com/office/drawing/2014/main" id="{12E603BB-BB35-4EBD-9A8D-0C4876B1F546}"/>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16513195-DBAA-448F-8156-9B8CB241F6D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36E31D3E-D3F9-42EF-8187-C11C5AF73AD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21" name="直線コネクタ 120">
          <a:extLst>
            <a:ext uri="{FF2B5EF4-FFF2-40B4-BE49-F238E27FC236}">
              <a16:creationId xmlns:a16="http://schemas.microsoft.com/office/drawing/2014/main" id="{C52AA1B3-BF6A-47DA-9099-97397D032EDC}"/>
            </a:ext>
          </a:extLst>
        </xdr:cNvPr>
        <xdr:cNvCxnSpPr/>
      </xdr:nvCxnSpPr>
      <xdr:spPr>
        <a:xfrm flipV="1">
          <a:off x="14793595" y="5261428"/>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22" name="債務償還比率最小値テキスト">
          <a:extLst>
            <a:ext uri="{FF2B5EF4-FFF2-40B4-BE49-F238E27FC236}">
              <a16:creationId xmlns:a16="http://schemas.microsoft.com/office/drawing/2014/main" id="{AD131874-F7E3-4131-A0DA-D40E8FA4D2F3}"/>
            </a:ext>
          </a:extLst>
        </xdr:cNvPr>
        <xdr:cNvSpPr txBox="1"/>
      </xdr:nvSpPr>
      <xdr:spPr>
        <a:xfrm>
          <a:off x="14846300" y="6615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23" name="直線コネクタ 122">
          <a:extLst>
            <a:ext uri="{FF2B5EF4-FFF2-40B4-BE49-F238E27FC236}">
              <a16:creationId xmlns:a16="http://schemas.microsoft.com/office/drawing/2014/main" id="{FC60E2C2-44BB-4931-8898-833588F66C99}"/>
            </a:ext>
          </a:extLst>
        </xdr:cNvPr>
        <xdr:cNvCxnSpPr/>
      </xdr:nvCxnSpPr>
      <xdr:spPr>
        <a:xfrm>
          <a:off x="14706600" y="66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4" name="債務償還比率最大値テキスト">
          <a:extLst>
            <a:ext uri="{FF2B5EF4-FFF2-40B4-BE49-F238E27FC236}">
              <a16:creationId xmlns:a16="http://schemas.microsoft.com/office/drawing/2014/main" id="{AD6DB3F4-5B6D-4C8A-A562-030DF4ED5E96}"/>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5" name="直線コネクタ 124">
          <a:extLst>
            <a:ext uri="{FF2B5EF4-FFF2-40B4-BE49-F238E27FC236}">
              <a16:creationId xmlns:a16="http://schemas.microsoft.com/office/drawing/2014/main" id="{D1A3683B-1BD2-41D5-B71A-54A4A2E351C9}"/>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30533</xdr:rowOff>
    </xdr:from>
    <xdr:ext cx="469744" cy="259045"/>
    <xdr:sp macro="" textlink="">
      <xdr:nvSpPr>
        <xdr:cNvPr id="126" name="債務償還比率平均値テキスト">
          <a:extLst>
            <a:ext uri="{FF2B5EF4-FFF2-40B4-BE49-F238E27FC236}">
              <a16:creationId xmlns:a16="http://schemas.microsoft.com/office/drawing/2014/main" id="{B9E44A1A-E37E-44AB-93BD-5603F8368221}"/>
            </a:ext>
          </a:extLst>
        </xdr:cNvPr>
        <xdr:cNvSpPr txBox="1"/>
      </xdr:nvSpPr>
      <xdr:spPr>
        <a:xfrm>
          <a:off x="14846300" y="5602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27" name="フローチャート: 判断 126">
          <a:extLst>
            <a:ext uri="{FF2B5EF4-FFF2-40B4-BE49-F238E27FC236}">
              <a16:creationId xmlns:a16="http://schemas.microsoft.com/office/drawing/2014/main" id="{E90C5CC2-407C-4E03-B6CB-15FC9CE1606C}"/>
            </a:ext>
          </a:extLst>
        </xdr:cNvPr>
        <xdr:cNvSpPr/>
      </xdr:nvSpPr>
      <xdr:spPr>
        <a:xfrm>
          <a:off x="14744700" y="5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28" name="フローチャート: 判断 127">
          <a:extLst>
            <a:ext uri="{FF2B5EF4-FFF2-40B4-BE49-F238E27FC236}">
              <a16:creationId xmlns:a16="http://schemas.microsoft.com/office/drawing/2014/main" id="{637CA3F8-1F43-4A15-807F-2076A78332DE}"/>
            </a:ext>
          </a:extLst>
        </xdr:cNvPr>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29" name="フローチャート: 判断 128">
          <a:extLst>
            <a:ext uri="{FF2B5EF4-FFF2-40B4-BE49-F238E27FC236}">
              <a16:creationId xmlns:a16="http://schemas.microsoft.com/office/drawing/2014/main" id="{141B5601-16F1-4BEF-B7F6-016FDF0EFEAA}"/>
            </a:ext>
          </a:extLst>
        </xdr:cNvPr>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30" name="フローチャート: 判断 129">
          <a:extLst>
            <a:ext uri="{FF2B5EF4-FFF2-40B4-BE49-F238E27FC236}">
              <a16:creationId xmlns:a16="http://schemas.microsoft.com/office/drawing/2014/main" id="{7A1048B2-B9EA-4217-B46F-4CFF8C503F10}"/>
            </a:ext>
          </a:extLst>
        </xdr:cNvPr>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31" name="フローチャート: 判断 130">
          <a:extLst>
            <a:ext uri="{FF2B5EF4-FFF2-40B4-BE49-F238E27FC236}">
              <a16:creationId xmlns:a16="http://schemas.microsoft.com/office/drawing/2014/main" id="{576FB011-7AC1-47DE-99CA-5E5979C3B879}"/>
            </a:ext>
          </a:extLst>
        </xdr:cNvPr>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147CF0EC-11DC-496E-8F46-06C03299DA0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2D0F3A94-879F-46FB-BAA8-BF90911D673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5980CC4E-041B-4E03-982C-34B669772B4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B1593744-38F3-4B9C-B9A0-1075DAD7C18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8B88493A-6DF2-4011-9477-35162D01C97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44910</xdr:rowOff>
    </xdr:from>
    <xdr:to>
      <xdr:col>76</xdr:col>
      <xdr:colOff>73025</xdr:colOff>
      <xdr:row>28</xdr:row>
      <xdr:rowOff>146510</xdr:rowOff>
    </xdr:to>
    <xdr:sp macro="" textlink="">
      <xdr:nvSpPr>
        <xdr:cNvPr id="137" name="楕円 136">
          <a:extLst>
            <a:ext uri="{FF2B5EF4-FFF2-40B4-BE49-F238E27FC236}">
              <a16:creationId xmlns:a16="http://schemas.microsoft.com/office/drawing/2014/main" id="{AC33517F-E8C4-4C54-8D6A-9B480E67D416}"/>
            </a:ext>
          </a:extLst>
        </xdr:cNvPr>
        <xdr:cNvSpPr/>
      </xdr:nvSpPr>
      <xdr:spPr>
        <a:xfrm>
          <a:off x="14744700" y="561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67787</xdr:rowOff>
    </xdr:from>
    <xdr:ext cx="469744" cy="259045"/>
    <xdr:sp macro="" textlink="">
      <xdr:nvSpPr>
        <xdr:cNvPr id="138" name="債務償還比率該当値テキスト">
          <a:extLst>
            <a:ext uri="{FF2B5EF4-FFF2-40B4-BE49-F238E27FC236}">
              <a16:creationId xmlns:a16="http://schemas.microsoft.com/office/drawing/2014/main" id="{8FBEE618-899D-43F6-9294-A338AEA61F1D}"/>
            </a:ext>
          </a:extLst>
        </xdr:cNvPr>
        <xdr:cNvSpPr txBox="1"/>
      </xdr:nvSpPr>
      <xdr:spPr>
        <a:xfrm>
          <a:off x="14846300" y="546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66088</xdr:rowOff>
    </xdr:from>
    <xdr:to>
      <xdr:col>72</xdr:col>
      <xdr:colOff>123825</xdr:colOff>
      <xdr:row>28</xdr:row>
      <xdr:rowOff>167688</xdr:rowOff>
    </xdr:to>
    <xdr:sp macro="" textlink="">
      <xdr:nvSpPr>
        <xdr:cNvPr id="139" name="楕円 138">
          <a:extLst>
            <a:ext uri="{FF2B5EF4-FFF2-40B4-BE49-F238E27FC236}">
              <a16:creationId xmlns:a16="http://schemas.microsoft.com/office/drawing/2014/main" id="{773960B1-B320-4627-8675-0ED3542DF16B}"/>
            </a:ext>
          </a:extLst>
        </xdr:cNvPr>
        <xdr:cNvSpPr/>
      </xdr:nvSpPr>
      <xdr:spPr>
        <a:xfrm>
          <a:off x="14033500" y="563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95710</xdr:rowOff>
    </xdr:from>
    <xdr:to>
      <xdr:col>76</xdr:col>
      <xdr:colOff>22225</xdr:colOff>
      <xdr:row>28</xdr:row>
      <xdr:rowOff>116888</xdr:rowOff>
    </xdr:to>
    <xdr:cxnSp macro="">
      <xdr:nvCxnSpPr>
        <xdr:cNvPr id="140" name="直線コネクタ 139">
          <a:extLst>
            <a:ext uri="{FF2B5EF4-FFF2-40B4-BE49-F238E27FC236}">
              <a16:creationId xmlns:a16="http://schemas.microsoft.com/office/drawing/2014/main" id="{A54EDF16-0D0E-42AE-812D-216090D41620}"/>
            </a:ext>
          </a:extLst>
        </xdr:cNvPr>
        <xdr:cNvCxnSpPr/>
      </xdr:nvCxnSpPr>
      <xdr:spPr>
        <a:xfrm flipV="1">
          <a:off x="14084300" y="5667835"/>
          <a:ext cx="711200" cy="2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9579</xdr:rowOff>
    </xdr:from>
    <xdr:to>
      <xdr:col>68</xdr:col>
      <xdr:colOff>123825</xdr:colOff>
      <xdr:row>29</xdr:row>
      <xdr:rowOff>111179</xdr:rowOff>
    </xdr:to>
    <xdr:sp macro="" textlink="">
      <xdr:nvSpPr>
        <xdr:cNvPr id="141" name="楕円 140">
          <a:extLst>
            <a:ext uri="{FF2B5EF4-FFF2-40B4-BE49-F238E27FC236}">
              <a16:creationId xmlns:a16="http://schemas.microsoft.com/office/drawing/2014/main" id="{ADD24884-6CF9-4956-9949-99EB0D5A6FCB}"/>
            </a:ext>
          </a:extLst>
        </xdr:cNvPr>
        <xdr:cNvSpPr/>
      </xdr:nvSpPr>
      <xdr:spPr>
        <a:xfrm>
          <a:off x="13271500" y="575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116888</xdr:rowOff>
    </xdr:from>
    <xdr:to>
      <xdr:col>72</xdr:col>
      <xdr:colOff>73025</xdr:colOff>
      <xdr:row>29</xdr:row>
      <xdr:rowOff>60379</xdr:rowOff>
    </xdr:to>
    <xdr:cxnSp macro="">
      <xdr:nvCxnSpPr>
        <xdr:cNvPr id="142" name="直線コネクタ 141">
          <a:extLst>
            <a:ext uri="{FF2B5EF4-FFF2-40B4-BE49-F238E27FC236}">
              <a16:creationId xmlns:a16="http://schemas.microsoft.com/office/drawing/2014/main" id="{CA040B85-52A1-439A-9EE7-E031EB2CF5DE}"/>
            </a:ext>
          </a:extLst>
        </xdr:cNvPr>
        <xdr:cNvCxnSpPr/>
      </xdr:nvCxnSpPr>
      <xdr:spPr>
        <a:xfrm flipV="1">
          <a:off x="13322300" y="5689013"/>
          <a:ext cx="762000" cy="11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113175</xdr:rowOff>
    </xdr:from>
    <xdr:to>
      <xdr:col>64</xdr:col>
      <xdr:colOff>123825</xdr:colOff>
      <xdr:row>29</xdr:row>
      <xdr:rowOff>43325</xdr:rowOff>
    </xdr:to>
    <xdr:sp macro="" textlink="">
      <xdr:nvSpPr>
        <xdr:cNvPr id="143" name="楕円 142">
          <a:extLst>
            <a:ext uri="{FF2B5EF4-FFF2-40B4-BE49-F238E27FC236}">
              <a16:creationId xmlns:a16="http://schemas.microsoft.com/office/drawing/2014/main" id="{94223258-D6ED-40B4-97FC-BEF4FFB35173}"/>
            </a:ext>
          </a:extLst>
        </xdr:cNvPr>
        <xdr:cNvSpPr/>
      </xdr:nvSpPr>
      <xdr:spPr>
        <a:xfrm>
          <a:off x="12509500" y="56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163975</xdr:rowOff>
    </xdr:from>
    <xdr:to>
      <xdr:col>68</xdr:col>
      <xdr:colOff>73025</xdr:colOff>
      <xdr:row>29</xdr:row>
      <xdr:rowOff>60379</xdr:rowOff>
    </xdr:to>
    <xdr:cxnSp macro="">
      <xdr:nvCxnSpPr>
        <xdr:cNvPr id="144" name="直線コネクタ 143">
          <a:extLst>
            <a:ext uri="{FF2B5EF4-FFF2-40B4-BE49-F238E27FC236}">
              <a16:creationId xmlns:a16="http://schemas.microsoft.com/office/drawing/2014/main" id="{C519788B-5722-412D-86A5-621ED21F1F03}"/>
            </a:ext>
          </a:extLst>
        </xdr:cNvPr>
        <xdr:cNvCxnSpPr/>
      </xdr:nvCxnSpPr>
      <xdr:spPr>
        <a:xfrm>
          <a:off x="12560300" y="5736100"/>
          <a:ext cx="7620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37302</xdr:rowOff>
    </xdr:from>
    <xdr:to>
      <xdr:col>60</xdr:col>
      <xdr:colOff>123825</xdr:colOff>
      <xdr:row>28</xdr:row>
      <xdr:rowOff>138902</xdr:rowOff>
    </xdr:to>
    <xdr:sp macro="" textlink="">
      <xdr:nvSpPr>
        <xdr:cNvPr id="145" name="楕円 144">
          <a:extLst>
            <a:ext uri="{FF2B5EF4-FFF2-40B4-BE49-F238E27FC236}">
              <a16:creationId xmlns:a16="http://schemas.microsoft.com/office/drawing/2014/main" id="{DC98C26B-776A-4DAD-B9B9-2F984351D5D2}"/>
            </a:ext>
          </a:extLst>
        </xdr:cNvPr>
        <xdr:cNvSpPr/>
      </xdr:nvSpPr>
      <xdr:spPr>
        <a:xfrm>
          <a:off x="11747500" y="56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88102</xdr:rowOff>
    </xdr:from>
    <xdr:to>
      <xdr:col>64</xdr:col>
      <xdr:colOff>73025</xdr:colOff>
      <xdr:row>28</xdr:row>
      <xdr:rowOff>163975</xdr:rowOff>
    </xdr:to>
    <xdr:cxnSp macro="">
      <xdr:nvCxnSpPr>
        <xdr:cNvPr id="146" name="直線コネクタ 145">
          <a:extLst>
            <a:ext uri="{FF2B5EF4-FFF2-40B4-BE49-F238E27FC236}">
              <a16:creationId xmlns:a16="http://schemas.microsoft.com/office/drawing/2014/main" id="{BCBF7B21-881A-4DD1-B6C5-A87ED8AF0FD9}"/>
            </a:ext>
          </a:extLst>
        </xdr:cNvPr>
        <xdr:cNvCxnSpPr/>
      </xdr:nvCxnSpPr>
      <xdr:spPr>
        <a:xfrm>
          <a:off x="11798300" y="5660227"/>
          <a:ext cx="762000" cy="7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2587</xdr:rowOff>
    </xdr:from>
    <xdr:ext cx="469744" cy="259045"/>
    <xdr:sp macro="" textlink="">
      <xdr:nvSpPr>
        <xdr:cNvPr id="147" name="n_1aveValue債務償還比率">
          <a:extLst>
            <a:ext uri="{FF2B5EF4-FFF2-40B4-BE49-F238E27FC236}">
              <a16:creationId xmlns:a16="http://schemas.microsoft.com/office/drawing/2014/main" id="{2633085B-B90B-4BF5-85D3-418611A1A9BD}"/>
            </a:ext>
          </a:extLst>
        </xdr:cNvPr>
        <xdr:cNvSpPr txBox="1"/>
      </xdr:nvSpPr>
      <xdr:spPr>
        <a:xfrm>
          <a:off x="13836727" y="54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13999</xdr:rowOff>
    </xdr:from>
    <xdr:ext cx="469744" cy="259045"/>
    <xdr:sp macro="" textlink="">
      <xdr:nvSpPr>
        <xdr:cNvPr id="148" name="n_2aveValue債務償還比率">
          <a:extLst>
            <a:ext uri="{FF2B5EF4-FFF2-40B4-BE49-F238E27FC236}">
              <a16:creationId xmlns:a16="http://schemas.microsoft.com/office/drawing/2014/main" id="{36D0E5D2-491C-4CF4-8111-E1CE48DDC5F3}"/>
            </a:ext>
          </a:extLst>
        </xdr:cNvPr>
        <xdr:cNvSpPr txBox="1"/>
      </xdr:nvSpPr>
      <xdr:spPr>
        <a:xfrm>
          <a:off x="13087427" y="541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6083</xdr:rowOff>
    </xdr:from>
    <xdr:ext cx="469744" cy="259045"/>
    <xdr:sp macro="" textlink="">
      <xdr:nvSpPr>
        <xdr:cNvPr id="149" name="n_3aveValue債務償還比率">
          <a:extLst>
            <a:ext uri="{FF2B5EF4-FFF2-40B4-BE49-F238E27FC236}">
              <a16:creationId xmlns:a16="http://schemas.microsoft.com/office/drawing/2014/main" id="{3C5C9E83-ACAB-4E28-BCCB-4C3045015EB2}"/>
            </a:ext>
          </a:extLst>
        </xdr:cNvPr>
        <xdr:cNvSpPr txBox="1"/>
      </xdr:nvSpPr>
      <xdr:spPr>
        <a:xfrm>
          <a:off x="12325427" y="540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133421</xdr:rowOff>
    </xdr:from>
    <xdr:ext cx="469744" cy="259045"/>
    <xdr:sp macro="" textlink="">
      <xdr:nvSpPr>
        <xdr:cNvPr id="150" name="n_4aveValue債務償還比率">
          <a:extLst>
            <a:ext uri="{FF2B5EF4-FFF2-40B4-BE49-F238E27FC236}">
              <a16:creationId xmlns:a16="http://schemas.microsoft.com/office/drawing/2014/main" id="{F04774DD-4A42-4C85-89A0-FF419DA98034}"/>
            </a:ext>
          </a:extLst>
        </xdr:cNvPr>
        <xdr:cNvSpPr txBox="1"/>
      </xdr:nvSpPr>
      <xdr:spPr>
        <a:xfrm>
          <a:off x="11563427" y="57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158815</xdr:rowOff>
    </xdr:from>
    <xdr:ext cx="469744" cy="259045"/>
    <xdr:sp macro="" textlink="">
      <xdr:nvSpPr>
        <xdr:cNvPr id="151" name="n_1mainValue債務償還比率">
          <a:extLst>
            <a:ext uri="{FF2B5EF4-FFF2-40B4-BE49-F238E27FC236}">
              <a16:creationId xmlns:a16="http://schemas.microsoft.com/office/drawing/2014/main" id="{919A761C-4091-4CF7-836F-AADF8F0FB8CE}"/>
            </a:ext>
          </a:extLst>
        </xdr:cNvPr>
        <xdr:cNvSpPr txBox="1"/>
      </xdr:nvSpPr>
      <xdr:spPr>
        <a:xfrm>
          <a:off x="13836727" y="5730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102306</xdr:rowOff>
    </xdr:from>
    <xdr:ext cx="469744" cy="259045"/>
    <xdr:sp macro="" textlink="">
      <xdr:nvSpPr>
        <xdr:cNvPr id="152" name="n_2mainValue債務償還比率">
          <a:extLst>
            <a:ext uri="{FF2B5EF4-FFF2-40B4-BE49-F238E27FC236}">
              <a16:creationId xmlns:a16="http://schemas.microsoft.com/office/drawing/2014/main" id="{29E5E995-9CA7-462A-9106-91F85674C983}"/>
            </a:ext>
          </a:extLst>
        </xdr:cNvPr>
        <xdr:cNvSpPr txBox="1"/>
      </xdr:nvSpPr>
      <xdr:spPr>
        <a:xfrm>
          <a:off x="13087427" y="584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34452</xdr:rowOff>
    </xdr:from>
    <xdr:ext cx="469744" cy="259045"/>
    <xdr:sp macro="" textlink="">
      <xdr:nvSpPr>
        <xdr:cNvPr id="153" name="n_3mainValue債務償還比率">
          <a:extLst>
            <a:ext uri="{FF2B5EF4-FFF2-40B4-BE49-F238E27FC236}">
              <a16:creationId xmlns:a16="http://schemas.microsoft.com/office/drawing/2014/main" id="{011D71A0-73FF-45B1-92FB-1448D7E2BFBD}"/>
            </a:ext>
          </a:extLst>
        </xdr:cNvPr>
        <xdr:cNvSpPr txBox="1"/>
      </xdr:nvSpPr>
      <xdr:spPr>
        <a:xfrm>
          <a:off x="12325427" y="577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155429</xdr:rowOff>
    </xdr:from>
    <xdr:ext cx="469744" cy="259045"/>
    <xdr:sp macro="" textlink="">
      <xdr:nvSpPr>
        <xdr:cNvPr id="154" name="n_4mainValue債務償還比率">
          <a:extLst>
            <a:ext uri="{FF2B5EF4-FFF2-40B4-BE49-F238E27FC236}">
              <a16:creationId xmlns:a16="http://schemas.microsoft.com/office/drawing/2014/main" id="{95BBFD01-4D9F-4B3A-85F7-F44EF3412C5A}"/>
            </a:ext>
          </a:extLst>
        </xdr:cNvPr>
        <xdr:cNvSpPr txBox="1"/>
      </xdr:nvSpPr>
      <xdr:spPr>
        <a:xfrm>
          <a:off x="11563427" y="5384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a:extLst>
            <a:ext uri="{FF2B5EF4-FFF2-40B4-BE49-F238E27FC236}">
              <a16:creationId xmlns:a16="http://schemas.microsoft.com/office/drawing/2014/main" id="{44C20C9C-318B-4C2D-9AF7-50415B6ADB8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a:extLst>
            <a:ext uri="{FF2B5EF4-FFF2-40B4-BE49-F238E27FC236}">
              <a16:creationId xmlns:a16="http://schemas.microsoft.com/office/drawing/2014/main" id="{FC586427-8234-445E-B45E-2A899318DEE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a:extLst>
            <a:ext uri="{FF2B5EF4-FFF2-40B4-BE49-F238E27FC236}">
              <a16:creationId xmlns:a16="http://schemas.microsoft.com/office/drawing/2014/main" id="{047CDABA-689E-4BAC-8B80-F103207A2A9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a:extLst>
            <a:ext uri="{FF2B5EF4-FFF2-40B4-BE49-F238E27FC236}">
              <a16:creationId xmlns:a16="http://schemas.microsoft.com/office/drawing/2014/main" id="{16907915-33E6-44F0-9EAE-120BE828E85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a:extLst>
            <a:ext uri="{FF2B5EF4-FFF2-40B4-BE49-F238E27FC236}">
              <a16:creationId xmlns:a16="http://schemas.microsoft.com/office/drawing/2014/main" id="{39CB11A9-993A-4202-832B-CA669BFE117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a:extLst>
            <a:ext uri="{FF2B5EF4-FFF2-40B4-BE49-F238E27FC236}">
              <a16:creationId xmlns:a16="http://schemas.microsoft.com/office/drawing/2014/main" id="{06748CAF-2E43-4C77-BD04-40C82C8F5B6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93AF15B-2B6D-4D47-9D98-993CFF8E449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A66A3DE-BC5D-4314-A1C5-448F49A896F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77C2273-85DE-4109-B1FC-D20CF7E1841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E5B4356-1342-45C2-BA3C-B1BB1241698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7DE3FD3-48B4-4E23-81AD-B025033B720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54EE520-537F-4F0C-B9AB-C3C05BFF1B7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93DD5F3-F5AF-47E1-935D-6BAFBDB3B21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02DDBE8-D3BF-4349-A2C0-DA823D44A57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84AA663-F484-40C9-B8B0-DEFC9A6FFD6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AE15E2B-89B5-4774-89AD-955A2CF7ACF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6,661
6,627
472.65
7,635,993
7,469,142
10,421
3,910,264
6,467,430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1F60F11-F560-441F-8F60-3EC670E1588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DFAA276-F216-42A9-8E9B-CE349E606B3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C2E551C-4DE1-412C-B5AF-1581938CDFC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F7375B2-8156-4846-9AF8-C3F4C0DF39E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C3026D0-9BB6-4822-9236-68A87D871FD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36C2545-9165-4F70-A012-7F250EA5E63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AC7E4AA-66A2-4F2F-B397-62120CB8071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7DFF883-7B4A-4238-A993-4321CD14482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B3016CC-F7A5-4CD3-8138-A9CB502FCDA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CC201EA-AC9A-4629-8455-75702B46237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2D31F35-DBE1-4CE8-8664-F352C3470DD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F4E8281-AD99-4794-8E38-99E47382814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C0B416B-0F7F-43F7-8C8C-CF3A1214A78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433F958-1A39-4B92-BC59-61DA44281DF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BB0F686-0FE8-40E8-912A-ABC52C04E72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D851F18-9C7E-4C9D-A7E4-2E0F7E9AE5A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8DDE4E4-35AB-4C2F-838C-67C721C59BA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A247FFD-0182-4A3F-AF9D-5BA044B2949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543DFCF-1127-4921-9A5E-4F58161B926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735D649-8D89-4A85-A24F-F1257DD4691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2B85E0B-55FC-40D4-8496-31AE403CC07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16F429A-BE4A-46D6-B376-E806287910F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B2863FB-3EA4-4742-B848-5FD7F6CDA9A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35F1EDB-98EB-4947-B4C1-88CF83614C6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013E046-F8A7-47AD-BE38-5E05F2AA588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6274E18-6A47-4360-8C88-2164E85DCAD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17FF986-3A14-43AB-88E2-AAFA94C37F4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FBB376B-56F5-4303-920C-D953EEF8016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95FA239-E499-46B4-ADD0-1A9FF8B56E0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AFB174E-22CE-4EC4-93B1-BA01787FFF8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EFFE4C2-A0E7-45BF-92C4-F7B0C9B88E7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3D94DE3-6FEF-421C-B41B-9A707C3B342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D18F427-C407-49A5-B15B-79853934BA9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1D1A526-5E55-4B91-9CCE-5E1507DC0C2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BC8A83D-6746-488F-99A0-5561AB49BA6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AEC85C9-2889-4FE5-B745-2768536BB87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AAE71EC-1C93-4F3A-84FB-242A6F344F1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4726D98-F698-4AB8-B49B-45FF4654C2A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E629CBC-7940-4239-B76A-2E054AE3BDE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62D8694-BE8A-4E38-BAEE-DD08A2916D0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B332200-A44D-4DD6-A7B6-0FB3FCC1529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222297F-1D1E-4DBE-800A-558C8BC7957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96C6AEB-08AA-4D9E-B2D8-50CEEA7452B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C223C0B-90E0-43F6-B8C8-AA83B747502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A288014-776E-4702-BA95-FADE72217B6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DEEB6966-D8FE-4DF3-A06A-FA664A2C041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a:extLst>
            <a:ext uri="{FF2B5EF4-FFF2-40B4-BE49-F238E27FC236}">
              <a16:creationId xmlns:a16="http://schemas.microsoft.com/office/drawing/2014/main" id="{A028E3BE-7339-4ADB-8229-30AAFA671379}"/>
            </a:ext>
          </a:extLst>
        </xdr:cNvPr>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a:extLst>
            <a:ext uri="{FF2B5EF4-FFF2-40B4-BE49-F238E27FC236}">
              <a16:creationId xmlns:a16="http://schemas.microsoft.com/office/drawing/2014/main" id="{AA21F536-A490-495B-8D24-B1D3DBEFFDF2}"/>
            </a:ext>
          </a:extLst>
        </xdr:cNvPr>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a:extLst>
            <a:ext uri="{FF2B5EF4-FFF2-40B4-BE49-F238E27FC236}">
              <a16:creationId xmlns:a16="http://schemas.microsoft.com/office/drawing/2014/main" id="{4738B61D-E9F2-4ACA-81F4-17E5121E8C89}"/>
            </a:ext>
          </a:extLst>
        </xdr:cNvPr>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a:extLst>
            <a:ext uri="{FF2B5EF4-FFF2-40B4-BE49-F238E27FC236}">
              <a16:creationId xmlns:a16="http://schemas.microsoft.com/office/drawing/2014/main" id="{902887AD-D7E0-4A89-B268-DED6FC75D340}"/>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EC7FE1BD-C297-49B9-B7F9-E5EA34E2C608}"/>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162214</xdr:rowOff>
    </xdr:from>
    <xdr:ext cx="405111" cy="259045"/>
    <xdr:sp macro="" textlink="">
      <xdr:nvSpPr>
        <xdr:cNvPr id="63" name="【道路】&#10;有形固定資産減価償却率平均値テキスト">
          <a:extLst>
            <a:ext uri="{FF2B5EF4-FFF2-40B4-BE49-F238E27FC236}">
              <a16:creationId xmlns:a16="http://schemas.microsoft.com/office/drawing/2014/main" id="{0B7B96C4-9ACD-4F05-BF59-7A8021C8A030}"/>
            </a:ext>
          </a:extLst>
        </xdr:cNvPr>
        <xdr:cNvSpPr txBox="1"/>
      </xdr:nvSpPr>
      <xdr:spPr>
        <a:xfrm>
          <a:off x="4673600" y="6677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a:extLst>
            <a:ext uri="{FF2B5EF4-FFF2-40B4-BE49-F238E27FC236}">
              <a16:creationId xmlns:a16="http://schemas.microsoft.com/office/drawing/2014/main" id="{A418936B-509E-4DCD-B0EF-9EABB6E3CED3}"/>
            </a:ext>
          </a:extLst>
        </xdr:cNvPr>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a:extLst>
            <a:ext uri="{FF2B5EF4-FFF2-40B4-BE49-F238E27FC236}">
              <a16:creationId xmlns:a16="http://schemas.microsoft.com/office/drawing/2014/main" id="{D5C118CF-BCC0-4603-9054-48A1029CFC07}"/>
            </a:ext>
          </a:extLst>
        </xdr:cNvPr>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a:extLst>
            <a:ext uri="{FF2B5EF4-FFF2-40B4-BE49-F238E27FC236}">
              <a16:creationId xmlns:a16="http://schemas.microsoft.com/office/drawing/2014/main" id="{47A5F373-CD3B-4D52-AE21-0187994718E2}"/>
            </a:ext>
          </a:extLst>
        </xdr:cNvPr>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12F214FA-C464-4C74-BFB4-0C868E3BF429}"/>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a:extLst>
            <a:ext uri="{FF2B5EF4-FFF2-40B4-BE49-F238E27FC236}">
              <a16:creationId xmlns:a16="http://schemas.microsoft.com/office/drawing/2014/main" id="{25E05E89-C32B-4EF7-AE45-E07F69F2BA96}"/>
            </a:ext>
          </a:extLst>
        </xdr:cNvPr>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58BD9FE-55E6-4F47-8BD6-89A33F59351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61A3968-1DFC-46FB-8E5F-AFE6207B128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51FF3D6-108D-4597-B168-E34037BB44E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3EC3505-232D-44A7-951A-E2627EF14AC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90C1D74-EFBF-4CBF-BD4D-B63C0013F94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108676</xdr:rowOff>
    </xdr:from>
    <xdr:to>
      <xdr:col>24</xdr:col>
      <xdr:colOff>114300</xdr:colOff>
      <xdr:row>34</xdr:row>
      <xdr:rowOff>38826</xdr:rowOff>
    </xdr:to>
    <xdr:sp macro="" textlink="">
      <xdr:nvSpPr>
        <xdr:cNvPr id="74" name="楕円 73">
          <a:extLst>
            <a:ext uri="{FF2B5EF4-FFF2-40B4-BE49-F238E27FC236}">
              <a16:creationId xmlns:a16="http://schemas.microsoft.com/office/drawing/2014/main" id="{C6B3B94B-935F-46FC-A809-C539FF201952}"/>
            </a:ext>
          </a:extLst>
        </xdr:cNvPr>
        <xdr:cNvSpPr/>
      </xdr:nvSpPr>
      <xdr:spPr>
        <a:xfrm>
          <a:off x="4584700" y="576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23603</xdr:rowOff>
    </xdr:from>
    <xdr:ext cx="340478" cy="259045"/>
    <xdr:sp macro="" textlink="">
      <xdr:nvSpPr>
        <xdr:cNvPr id="75" name="【道路】&#10;有形固定資産減価償却率該当値テキスト">
          <a:extLst>
            <a:ext uri="{FF2B5EF4-FFF2-40B4-BE49-F238E27FC236}">
              <a16:creationId xmlns:a16="http://schemas.microsoft.com/office/drawing/2014/main" id="{C9C5DB01-FA84-4160-9776-A5427126B5F9}"/>
            </a:ext>
          </a:extLst>
        </xdr:cNvPr>
        <xdr:cNvSpPr txBox="1"/>
      </xdr:nvSpPr>
      <xdr:spPr>
        <a:xfrm>
          <a:off x="4673600" y="56814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102144</xdr:rowOff>
    </xdr:from>
    <xdr:to>
      <xdr:col>20</xdr:col>
      <xdr:colOff>38100</xdr:colOff>
      <xdr:row>34</xdr:row>
      <xdr:rowOff>32294</xdr:rowOff>
    </xdr:to>
    <xdr:sp macro="" textlink="">
      <xdr:nvSpPr>
        <xdr:cNvPr id="76" name="楕円 75">
          <a:extLst>
            <a:ext uri="{FF2B5EF4-FFF2-40B4-BE49-F238E27FC236}">
              <a16:creationId xmlns:a16="http://schemas.microsoft.com/office/drawing/2014/main" id="{FD00874E-3A9C-4341-8160-85B12BD430A3}"/>
            </a:ext>
          </a:extLst>
        </xdr:cNvPr>
        <xdr:cNvSpPr/>
      </xdr:nvSpPr>
      <xdr:spPr>
        <a:xfrm>
          <a:off x="3746500" y="57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152944</xdr:rowOff>
    </xdr:from>
    <xdr:to>
      <xdr:col>24</xdr:col>
      <xdr:colOff>63500</xdr:colOff>
      <xdr:row>33</xdr:row>
      <xdr:rowOff>159476</xdr:rowOff>
    </xdr:to>
    <xdr:cxnSp macro="">
      <xdr:nvCxnSpPr>
        <xdr:cNvPr id="77" name="直線コネクタ 76">
          <a:extLst>
            <a:ext uri="{FF2B5EF4-FFF2-40B4-BE49-F238E27FC236}">
              <a16:creationId xmlns:a16="http://schemas.microsoft.com/office/drawing/2014/main" id="{F894B614-7FF2-4493-A122-55B0172AF55D}"/>
            </a:ext>
          </a:extLst>
        </xdr:cNvPr>
        <xdr:cNvCxnSpPr/>
      </xdr:nvCxnSpPr>
      <xdr:spPr>
        <a:xfrm>
          <a:off x="3797300" y="581079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100511</xdr:rowOff>
    </xdr:from>
    <xdr:to>
      <xdr:col>15</xdr:col>
      <xdr:colOff>101600</xdr:colOff>
      <xdr:row>34</xdr:row>
      <xdr:rowOff>30661</xdr:rowOff>
    </xdr:to>
    <xdr:sp macro="" textlink="">
      <xdr:nvSpPr>
        <xdr:cNvPr id="78" name="楕円 77">
          <a:extLst>
            <a:ext uri="{FF2B5EF4-FFF2-40B4-BE49-F238E27FC236}">
              <a16:creationId xmlns:a16="http://schemas.microsoft.com/office/drawing/2014/main" id="{46745B91-9905-455D-84EC-B1C232581065}"/>
            </a:ext>
          </a:extLst>
        </xdr:cNvPr>
        <xdr:cNvSpPr/>
      </xdr:nvSpPr>
      <xdr:spPr>
        <a:xfrm>
          <a:off x="2857500" y="57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151311</xdr:rowOff>
    </xdr:from>
    <xdr:to>
      <xdr:col>19</xdr:col>
      <xdr:colOff>177800</xdr:colOff>
      <xdr:row>33</xdr:row>
      <xdr:rowOff>152944</xdr:rowOff>
    </xdr:to>
    <xdr:cxnSp macro="">
      <xdr:nvCxnSpPr>
        <xdr:cNvPr id="79" name="直線コネクタ 78">
          <a:extLst>
            <a:ext uri="{FF2B5EF4-FFF2-40B4-BE49-F238E27FC236}">
              <a16:creationId xmlns:a16="http://schemas.microsoft.com/office/drawing/2014/main" id="{DBF51862-DDFF-44B0-8899-F4F5AE8C9B07}"/>
            </a:ext>
          </a:extLst>
        </xdr:cNvPr>
        <xdr:cNvCxnSpPr/>
      </xdr:nvCxnSpPr>
      <xdr:spPr>
        <a:xfrm>
          <a:off x="2908300" y="580916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46281</xdr:rowOff>
    </xdr:from>
    <xdr:ext cx="405111" cy="259045"/>
    <xdr:sp macro="" textlink="">
      <xdr:nvSpPr>
        <xdr:cNvPr id="80" name="n_1aveValue【道路】&#10;有形固定資産減価償却率">
          <a:extLst>
            <a:ext uri="{FF2B5EF4-FFF2-40B4-BE49-F238E27FC236}">
              <a16:creationId xmlns:a16="http://schemas.microsoft.com/office/drawing/2014/main" id="{DC87C15A-8994-4F06-BBC1-5CE2DBA9E9BA}"/>
            </a:ext>
          </a:extLst>
        </xdr:cNvPr>
        <xdr:cNvSpPr txBox="1"/>
      </xdr:nvSpPr>
      <xdr:spPr>
        <a:xfrm>
          <a:off x="35820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23421</xdr:rowOff>
    </xdr:from>
    <xdr:ext cx="405111" cy="259045"/>
    <xdr:sp macro="" textlink="">
      <xdr:nvSpPr>
        <xdr:cNvPr id="81" name="n_2aveValue【道路】&#10;有形固定資産減価償却率">
          <a:extLst>
            <a:ext uri="{FF2B5EF4-FFF2-40B4-BE49-F238E27FC236}">
              <a16:creationId xmlns:a16="http://schemas.microsoft.com/office/drawing/2014/main" id="{F4D0B28D-9D80-4911-854F-0D583642B20A}"/>
            </a:ext>
          </a:extLst>
        </xdr:cNvPr>
        <xdr:cNvSpPr txBox="1"/>
      </xdr:nvSpPr>
      <xdr:spPr>
        <a:xfrm>
          <a:off x="2705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2" name="n_3aveValue【道路】&#10;有形固定資産減価償却率">
          <a:extLst>
            <a:ext uri="{FF2B5EF4-FFF2-40B4-BE49-F238E27FC236}">
              <a16:creationId xmlns:a16="http://schemas.microsoft.com/office/drawing/2014/main" id="{C88AF08C-0A5F-4302-955B-D02C02F6B842}"/>
            </a:ext>
          </a:extLst>
        </xdr:cNvPr>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141894</xdr:rowOff>
    </xdr:from>
    <xdr:ext cx="405111" cy="259045"/>
    <xdr:sp macro="" textlink="">
      <xdr:nvSpPr>
        <xdr:cNvPr id="83" name="n_4aveValue【道路】&#10;有形固定資産減価償却率">
          <a:extLst>
            <a:ext uri="{FF2B5EF4-FFF2-40B4-BE49-F238E27FC236}">
              <a16:creationId xmlns:a16="http://schemas.microsoft.com/office/drawing/2014/main" id="{436E8402-30DA-4DAC-AAEC-3B2D5CCDD2A9}"/>
            </a:ext>
          </a:extLst>
        </xdr:cNvPr>
        <xdr:cNvSpPr txBox="1"/>
      </xdr:nvSpPr>
      <xdr:spPr>
        <a:xfrm>
          <a:off x="927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48821</xdr:rowOff>
    </xdr:from>
    <xdr:ext cx="340478" cy="259045"/>
    <xdr:sp macro="" textlink="">
      <xdr:nvSpPr>
        <xdr:cNvPr id="84" name="n_1mainValue【道路】&#10;有形固定資産減価償却率">
          <a:extLst>
            <a:ext uri="{FF2B5EF4-FFF2-40B4-BE49-F238E27FC236}">
              <a16:creationId xmlns:a16="http://schemas.microsoft.com/office/drawing/2014/main" id="{93DEEFA2-90A3-41B3-8DBD-6695637524E0}"/>
            </a:ext>
          </a:extLst>
        </xdr:cNvPr>
        <xdr:cNvSpPr txBox="1"/>
      </xdr:nvSpPr>
      <xdr:spPr>
        <a:xfrm>
          <a:off x="3614361" y="5535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47188</xdr:rowOff>
    </xdr:from>
    <xdr:ext cx="340478" cy="259045"/>
    <xdr:sp macro="" textlink="">
      <xdr:nvSpPr>
        <xdr:cNvPr id="85" name="n_2mainValue【道路】&#10;有形固定資産減価償却率">
          <a:extLst>
            <a:ext uri="{FF2B5EF4-FFF2-40B4-BE49-F238E27FC236}">
              <a16:creationId xmlns:a16="http://schemas.microsoft.com/office/drawing/2014/main" id="{92721E2F-90C2-4E0A-A5A8-02DC73AE7A07}"/>
            </a:ext>
          </a:extLst>
        </xdr:cNvPr>
        <xdr:cNvSpPr txBox="1"/>
      </xdr:nvSpPr>
      <xdr:spPr>
        <a:xfrm>
          <a:off x="2738061" y="55335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4CE6C977-E2FB-4A74-AC0F-045EA39FDE2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AE3AD068-A863-4757-81A0-06A27E643A5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C0B18574-739A-4A7A-8F33-B00BCECA0D6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40570A33-0DA6-4DD4-AB4E-C7EDF6193C8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1B356226-4708-4438-B7E8-AE38B9EF18D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55370FE0-E5E1-4F6D-B2E1-B2D47250F09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716F2F1C-F1A0-4E6E-9CE5-C9EE7F55A89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A78DB640-2DB6-4395-901E-B4DF93B0AEA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27CFBBDE-A37C-4A86-BAF9-7D96CBCF4C3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B938C4BB-1194-4AD5-BAF1-521128E99A4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B2F0CD2D-D695-442E-A27B-F7779D5DA6A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8FA266A8-1010-4CB0-95D0-CE0FC1052CD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7476032D-F1B3-465F-AC4A-52D94C13F2D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2BEDF75C-9AF9-49F5-B743-D045C43F5391}"/>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EEB82045-F389-46CA-8017-4044D4002F3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2CC0557D-24D7-4DAD-BAE1-01D38F2B4DE4}"/>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1678F52E-B96C-474D-8515-7530060F04B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0F38EC11-F2A3-4ADD-B2D3-9D0CDAF6ECD2}"/>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D6626DA4-97E9-4C2C-BC75-F1DE5EF6588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5" name="テキスト ボックス 104">
          <a:extLst>
            <a:ext uri="{FF2B5EF4-FFF2-40B4-BE49-F238E27FC236}">
              <a16:creationId xmlns:a16="http://schemas.microsoft.com/office/drawing/2014/main" id="{6AFE41D0-AE8A-42EA-AC3A-9612D2E4D67D}"/>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660F4E19-68EE-45A8-8518-5E1AF4C925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BB37971D-9403-40DB-B43B-62CE0ED9F843}"/>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4CF61803-3299-458B-8CA3-B4E6E6ABEC1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09" name="直線コネクタ 108">
          <a:extLst>
            <a:ext uri="{FF2B5EF4-FFF2-40B4-BE49-F238E27FC236}">
              <a16:creationId xmlns:a16="http://schemas.microsoft.com/office/drawing/2014/main" id="{1AB9C8D0-F568-4225-BC0B-0445504777F8}"/>
            </a:ext>
          </a:extLst>
        </xdr:cNvPr>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0" name="【道路】&#10;一人当たり延長最小値テキスト">
          <a:extLst>
            <a:ext uri="{FF2B5EF4-FFF2-40B4-BE49-F238E27FC236}">
              <a16:creationId xmlns:a16="http://schemas.microsoft.com/office/drawing/2014/main" id="{948EC53A-ACB8-4A62-87E7-89353FC4C511}"/>
            </a:ext>
          </a:extLst>
        </xdr:cNvPr>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1" name="直線コネクタ 110">
          <a:extLst>
            <a:ext uri="{FF2B5EF4-FFF2-40B4-BE49-F238E27FC236}">
              <a16:creationId xmlns:a16="http://schemas.microsoft.com/office/drawing/2014/main" id="{C9F54E9A-B868-4C8F-AC42-2FC620D421DD}"/>
            </a:ext>
          </a:extLst>
        </xdr:cNvPr>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2" name="【道路】&#10;一人当たり延長最大値テキスト">
          <a:extLst>
            <a:ext uri="{FF2B5EF4-FFF2-40B4-BE49-F238E27FC236}">
              <a16:creationId xmlns:a16="http://schemas.microsoft.com/office/drawing/2014/main" id="{BD04A90F-991F-4C01-9A1D-533FCB591592}"/>
            </a:ext>
          </a:extLst>
        </xdr:cNvPr>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3" name="直線コネクタ 112">
          <a:extLst>
            <a:ext uri="{FF2B5EF4-FFF2-40B4-BE49-F238E27FC236}">
              <a16:creationId xmlns:a16="http://schemas.microsoft.com/office/drawing/2014/main" id="{CA791602-03D7-45CF-BC69-751E47113289}"/>
            </a:ext>
          </a:extLst>
        </xdr:cNvPr>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111136</xdr:rowOff>
    </xdr:from>
    <xdr:ext cx="534377" cy="259045"/>
    <xdr:sp macro="" textlink="">
      <xdr:nvSpPr>
        <xdr:cNvPr id="114" name="【道路】&#10;一人当たり延長平均値テキスト">
          <a:extLst>
            <a:ext uri="{FF2B5EF4-FFF2-40B4-BE49-F238E27FC236}">
              <a16:creationId xmlns:a16="http://schemas.microsoft.com/office/drawing/2014/main" id="{466D8B1A-A9B1-4368-8217-94B11523463F}"/>
            </a:ext>
          </a:extLst>
        </xdr:cNvPr>
        <xdr:cNvSpPr txBox="1"/>
      </xdr:nvSpPr>
      <xdr:spPr>
        <a:xfrm>
          <a:off x="10515600" y="6969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15" name="フローチャート: 判断 114">
          <a:extLst>
            <a:ext uri="{FF2B5EF4-FFF2-40B4-BE49-F238E27FC236}">
              <a16:creationId xmlns:a16="http://schemas.microsoft.com/office/drawing/2014/main" id="{C024644F-BE6F-4969-9DAD-5779DEC0BD5C}"/>
            </a:ext>
          </a:extLst>
        </xdr:cNvPr>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16" name="フローチャート: 判断 115">
          <a:extLst>
            <a:ext uri="{FF2B5EF4-FFF2-40B4-BE49-F238E27FC236}">
              <a16:creationId xmlns:a16="http://schemas.microsoft.com/office/drawing/2014/main" id="{156082B8-A702-4A35-AF97-6C8FC4446475}"/>
            </a:ext>
          </a:extLst>
        </xdr:cNvPr>
        <xdr:cNvSpPr/>
      </xdr:nvSpPr>
      <xdr:spPr>
        <a:xfrm>
          <a:off x="9588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17" name="フローチャート: 判断 116">
          <a:extLst>
            <a:ext uri="{FF2B5EF4-FFF2-40B4-BE49-F238E27FC236}">
              <a16:creationId xmlns:a16="http://schemas.microsoft.com/office/drawing/2014/main" id="{514E262F-5732-48AA-8234-0239B1EC78A2}"/>
            </a:ext>
          </a:extLst>
        </xdr:cNvPr>
        <xdr:cNvSpPr/>
      </xdr:nvSpPr>
      <xdr:spPr>
        <a:xfrm>
          <a:off x="8699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18" name="フローチャート: 判断 117">
          <a:extLst>
            <a:ext uri="{FF2B5EF4-FFF2-40B4-BE49-F238E27FC236}">
              <a16:creationId xmlns:a16="http://schemas.microsoft.com/office/drawing/2014/main" id="{0834EEDF-1BF6-4E9D-A15B-80879FC4ED64}"/>
            </a:ext>
          </a:extLst>
        </xdr:cNvPr>
        <xdr:cNvSpPr/>
      </xdr:nvSpPr>
      <xdr:spPr>
        <a:xfrm>
          <a:off x="7810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19" name="フローチャート: 判断 118">
          <a:extLst>
            <a:ext uri="{FF2B5EF4-FFF2-40B4-BE49-F238E27FC236}">
              <a16:creationId xmlns:a16="http://schemas.microsoft.com/office/drawing/2014/main" id="{EE22F05A-21CA-4D80-BE8B-9B859C04DF04}"/>
            </a:ext>
          </a:extLst>
        </xdr:cNvPr>
        <xdr:cNvSpPr/>
      </xdr:nvSpPr>
      <xdr:spPr>
        <a:xfrm>
          <a:off x="69215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B6CE83CF-3A82-421A-AC39-7E3ADAE59A9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8C4E7FF1-DD6D-4328-833F-90523BFC9B7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177E8376-4F61-46CB-B07E-E340FDBF25F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B927A4B-7933-45E5-9C93-CB8DAB8D278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525672B-6ED8-4AB9-B537-8CC19141D31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123763</xdr:rowOff>
    </xdr:from>
    <xdr:to>
      <xdr:col>55</xdr:col>
      <xdr:colOff>50800</xdr:colOff>
      <xdr:row>42</xdr:row>
      <xdr:rowOff>53913</xdr:rowOff>
    </xdr:to>
    <xdr:sp macro="" textlink="">
      <xdr:nvSpPr>
        <xdr:cNvPr id="125" name="楕円 124">
          <a:extLst>
            <a:ext uri="{FF2B5EF4-FFF2-40B4-BE49-F238E27FC236}">
              <a16:creationId xmlns:a16="http://schemas.microsoft.com/office/drawing/2014/main" id="{641EBDE8-B627-4C53-B87D-DDE2F4F30496}"/>
            </a:ext>
          </a:extLst>
        </xdr:cNvPr>
        <xdr:cNvSpPr/>
      </xdr:nvSpPr>
      <xdr:spPr>
        <a:xfrm>
          <a:off x="10426700" y="715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66686</xdr:rowOff>
    </xdr:from>
    <xdr:ext cx="534377" cy="259045"/>
    <xdr:sp macro="" textlink="">
      <xdr:nvSpPr>
        <xdr:cNvPr id="126" name="【道路】&#10;一人当たり延長該当値テキスト">
          <a:extLst>
            <a:ext uri="{FF2B5EF4-FFF2-40B4-BE49-F238E27FC236}">
              <a16:creationId xmlns:a16="http://schemas.microsoft.com/office/drawing/2014/main" id="{3A661B50-6B12-49F8-8E5D-2E4E830C5609}"/>
            </a:ext>
          </a:extLst>
        </xdr:cNvPr>
        <xdr:cNvSpPr txBox="1"/>
      </xdr:nvSpPr>
      <xdr:spPr>
        <a:xfrm>
          <a:off x="10515600" y="70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124458</xdr:rowOff>
    </xdr:from>
    <xdr:to>
      <xdr:col>50</xdr:col>
      <xdr:colOff>165100</xdr:colOff>
      <xdr:row>42</xdr:row>
      <xdr:rowOff>54608</xdr:rowOff>
    </xdr:to>
    <xdr:sp macro="" textlink="">
      <xdr:nvSpPr>
        <xdr:cNvPr id="127" name="楕円 126">
          <a:extLst>
            <a:ext uri="{FF2B5EF4-FFF2-40B4-BE49-F238E27FC236}">
              <a16:creationId xmlns:a16="http://schemas.microsoft.com/office/drawing/2014/main" id="{B3E5C200-FE9A-4A3F-B5E9-470B5A10A13B}"/>
            </a:ext>
          </a:extLst>
        </xdr:cNvPr>
        <xdr:cNvSpPr/>
      </xdr:nvSpPr>
      <xdr:spPr>
        <a:xfrm>
          <a:off x="9588500" y="715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3113</xdr:rowOff>
    </xdr:from>
    <xdr:to>
      <xdr:col>55</xdr:col>
      <xdr:colOff>0</xdr:colOff>
      <xdr:row>42</xdr:row>
      <xdr:rowOff>3808</xdr:rowOff>
    </xdr:to>
    <xdr:cxnSp macro="">
      <xdr:nvCxnSpPr>
        <xdr:cNvPr id="128" name="直線コネクタ 127">
          <a:extLst>
            <a:ext uri="{FF2B5EF4-FFF2-40B4-BE49-F238E27FC236}">
              <a16:creationId xmlns:a16="http://schemas.microsoft.com/office/drawing/2014/main" id="{74D953B0-5AF5-4A1D-B4C6-05D798B6612C}"/>
            </a:ext>
          </a:extLst>
        </xdr:cNvPr>
        <xdr:cNvCxnSpPr/>
      </xdr:nvCxnSpPr>
      <xdr:spPr>
        <a:xfrm flipV="1">
          <a:off x="9639300" y="7204013"/>
          <a:ext cx="838200" cy="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125424</xdr:rowOff>
    </xdr:from>
    <xdr:to>
      <xdr:col>46</xdr:col>
      <xdr:colOff>38100</xdr:colOff>
      <xdr:row>42</xdr:row>
      <xdr:rowOff>55574</xdr:rowOff>
    </xdr:to>
    <xdr:sp macro="" textlink="">
      <xdr:nvSpPr>
        <xdr:cNvPr id="129" name="楕円 128">
          <a:extLst>
            <a:ext uri="{FF2B5EF4-FFF2-40B4-BE49-F238E27FC236}">
              <a16:creationId xmlns:a16="http://schemas.microsoft.com/office/drawing/2014/main" id="{C50656EC-FE42-4B9A-AC1D-38387F563496}"/>
            </a:ext>
          </a:extLst>
        </xdr:cNvPr>
        <xdr:cNvSpPr/>
      </xdr:nvSpPr>
      <xdr:spPr>
        <a:xfrm>
          <a:off x="8699500" y="715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3808</xdr:rowOff>
    </xdr:from>
    <xdr:to>
      <xdr:col>50</xdr:col>
      <xdr:colOff>114300</xdr:colOff>
      <xdr:row>42</xdr:row>
      <xdr:rowOff>4774</xdr:rowOff>
    </xdr:to>
    <xdr:cxnSp macro="">
      <xdr:nvCxnSpPr>
        <xdr:cNvPr id="130" name="直線コネクタ 129">
          <a:extLst>
            <a:ext uri="{FF2B5EF4-FFF2-40B4-BE49-F238E27FC236}">
              <a16:creationId xmlns:a16="http://schemas.microsoft.com/office/drawing/2014/main" id="{D6B03788-EF6F-4382-8024-5F73D06E47A4}"/>
            </a:ext>
          </a:extLst>
        </xdr:cNvPr>
        <xdr:cNvCxnSpPr/>
      </xdr:nvCxnSpPr>
      <xdr:spPr>
        <a:xfrm flipV="1">
          <a:off x="8750300" y="7204708"/>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28459</xdr:rowOff>
    </xdr:from>
    <xdr:ext cx="534377" cy="259045"/>
    <xdr:sp macro="" textlink="">
      <xdr:nvSpPr>
        <xdr:cNvPr id="131" name="n_1aveValue【道路】&#10;一人当たり延長">
          <a:extLst>
            <a:ext uri="{FF2B5EF4-FFF2-40B4-BE49-F238E27FC236}">
              <a16:creationId xmlns:a16="http://schemas.microsoft.com/office/drawing/2014/main" id="{26DE6108-B3CD-4933-A1A4-E97974D83AAB}"/>
            </a:ext>
          </a:extLst>
        </xdr:cNvPr>
        <xdr:cNvSpPr txBox="1"/>
      </xdr:nvSpPr>
      <xdr:spPr>
        <a:xfrm>
          <a:off x="93594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14239</xdr:rowOff>
    </xdr:from>
    <xdr:ext cx="534377" cy="259045"/>
    <xdr:sp macro="" textlink="">
      <xdr:nvSpPr>
        <xdr:cNvPr id="132" name="n_2aveValue【道路】&#10;一人当たり延長">
          <a:extLst>
            <a:ext uri="{FF2B5EF4-FFF2-40B4-BE49-F238E27FC236}">
              <a16:creationId xmlns:a16="http://schemas.microsoft.com/office/drawing/2014/main" id="{E51F6F58-1416-4521-8F85-2ACD8CF934BA}"/>
            </a:ext>
          </a:extLst>
        </xdr:cNvPr>
        <xdr:cNvSpPr txBox="1"/>
      </xdr:nvSpPr>
      <xdr:spPr>
        <a:xfrm>
          <a:off x="8483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32468</xdr:rowOff>
    </xdr:from>
    <xdr:ext cx="534377" cy="259045"/>
    <xdr:sp macro="" textlink="">
      <xdr:nvSpPr>
        <xdr:cNvPr id="133" name="n_3aveValue【道路】&#10;一人当たり延長">
          <a:extLst>
            <a:ext uri="{FF2B5EF4-FFF2-40B4-BE49-F238E27FC236}">
              <a16:creationId xmlns:a16="http://schemas.microsoft.com/office/drawing/2014/main" id="{93E8075E-C3EF-4020-B14B-A36EF6DE5177}"/>
            </a:ext>
          </a:extLst>
        </xdr:cNvPr>
        <xdr:cNvSpPr txBox="1"/>
      </xdr:nvSpPr>
      <xdr:spPr>
        <a:xfrm>
          <a:off x="7594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30553</xdr:rowOff>
    </xdr:from>
    <xdr:ext cx="534377" cy="259045"/>
    <xdr:sp macro="" textlink="">
      <xdr:nvSpPr>
        <xdr:cNvPr id="134" name="n_4aveValue【道路】&#10;一人当たり延長">
          <a:extLst>
            <a:ext uri="{FF2B5EF4-FFF2-40B4-BE49-F238E27FC236}">
              <a16:creationId xmlns:a16="http://schemas.microsoft.com/office/drawing/2014/main" id="{F34FFBF3-2929-4C8A-B116-087050938E7F}"/>
            </a:ext>
          </a:extLst>
        </xdr:cNvPr>
        <xdr:cNvSpPr txBox="1"/>
      </xdr:nvSpPr>
      <xdr:spPr>
        <a:xfrm>
          <a:off x="6705111" y="68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45735</xdr:rowOff>
    </xdr:from>
    <xdr:ext cx="534377" cy="259045"/>
    <xdr:sp macro="" textlink="">
      <xdr:nvSpPr>
        <xdr:cNvPr id="135" name="n_1mainValue【道路】&#10;一人当たり延長">
          <a:extLst>
            <a:ext uri="{FF2B5EF4-FFF2-40B4-BE49-F238E27FC236}">
              <a16:creationId xmlns:a16="http://schemas.microsoft.com/office/drawing/2014/main" id="{F0B71913-719F-4BE2-8439-D69AE55E334F}"/>
            </a:ext>
          </a:extLst>
        </xdr:cNvPr>
        <xdr:cNvSpPr txBox="1"/>
      </xdr:nvSpPr>
      <xdr:spPr>
        <a:xfrm>
          <a:off x="9359411" y="724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46701</xdr:rowOff>
    </xdr:from>
    <xdr:ext cx="534377" cy="259045"/>
    <xdr:sp macro="" textlink="">
      <xdr:nvSpPr>
        <xdr:cNvPr id="136" name="n_2mainValue【道路】&#10;一人当たり延長">
          <a:extLst>
            <a:ext uri="{FF2B5EF4-FFF2-40B4-BE49-F238E27FC236}">
              <a16:creationId xmlns:a16="http://schemas.microsoft.com/office/drawing/2014/main" id="{500F2EAE-1848-41B4-B9E3-8A5B41A54614}"/>
            </a:ext>
          </a:extLst>
        </xdr:cNvPr>
        <xdr:cNvSpPr txBox="1"/>
      </xdr:nvSpPr>
      <xdr:spPr>
        <a:xfrm>
          <a:off x="8483111" y="724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3B255DF3-FDDD-4E6E-89C8-FEE24CE6DF8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8CDE4E5F-2066-4CE8-8742-1E17EE6A9EA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DB452D8A-7A9B-42C2-BAAA-BA8A22D5EF1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F19319CF-61D7-40DB-B6F5-4F90236F2EC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532CA2A9-16F9-4D49-BFE3-57E4704C95F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EEC20398-C397-4A59-A48F-4E258E4D6EC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3E4D6E53-0760-4EB2-80C5-E680F9FCC57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9C198339-C4EE-4F17-9D5E-7FDB42256F3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75D288DE-7C54-486E-BF50-F6FBC7CFEEE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EF210DF0-ED01-4ACC-A6C9-DFCAFAF45AD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a:extLst>
            <a:ext uri="{FF2B5EF4-FFF2-40B4-BE49-F238E27FC236}">
              <a16:creationId xmlns:a16="http://schemas.microsoft.com/office/drawing/2014/main" id="{64598B93-36C6-452A-8F22-554303239FF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C9B11664-F8FE-483C-9260-BB90CD1153D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9" name="テキスト ボックス 148">
          <a:extLst>
            <a:ext uri="{FF2B5EF4-FFF2-40B4-BE49-F238E27FC236}">
              <a16:creationId xmlns:a16="http://schemas.microsoft.com/office/drawing/2014/main" id="{BD36731C-81CE-45B8-971D-8A240808B89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C72E4EBC-F90F-4A83-BFBE-DDE08AAD301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5EADB12D-073B-4306-953A-06A0854B58D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4B8662A8-F479-4DB7-8624-1A046CD0B4E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D6342488-BEA3-4A2B-9DBB-96B79053CB7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3E657EB1-AB7E-4E4B-BA5C-4491BBC1C08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35B4D9F5-0B63-4196-81B6-8D3ED5C273B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7B629F43-5063-4F5A-B30D-3D6BEC8E77D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68E1F857-B1BE-478C-939F-B9A899ADD08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D81833D8-E8AC-4FA8-A5CA-1665341640A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9" name="テキスト ボックス 158">
          <a:extLst>
            <a:ext uri="{FF2B5EF4-FFF2-40B4-BE49-F238E27FC236}">
              <a16:creationId xmlns:a16="http://schemas.microsoft.com/office/drawing/2014/main" id="{CC5AAA8A-F086-491E-9987-3B74F80C54B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CA936B47-B34C-4BB7-81A5-574BEEEDB63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95CF7E26-B27A-4AA8-B0C7-F828878E602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62" name="直線コネクタ 161">
          <a:extLst>
            <a:ext uri="{FF2B5EF4-FFF2-40B4-BE49-F238E27FC236}">
              <a16:creationId xmlns:a16="http://schemas.microsoft.com/office/drawing/2014/main" id="{6F99DEB5-6AFD-4209-A7AC-6E462B9243EE}"/>
            </a:ext>
          </a:extLst>
        </xdr:cNvPr>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63" name="【橋りょう・トンネル】&#10;有形固定資産減価償却率最小値テキスト">
          <a:extLst>
            <a:ext uri="{FF2B5EF4-FFF2-40B4-BE49-F238E27FC236}">
              <a16:creationId xmlns:a16="http://schemas.microsoft.com/office/drawing/2014/main" id="{9C1E9CDC-39C7-4996-9238-E7652CE0DE2D}"/>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64" name="直線コネクタ 163">
          <a:extLst>
            <a:ext uri="{FF2B5EF4-FFF2-40B4-BE49-F238E27FC236}">
              <a16:creationId xmlns:a16="http://schemas.microsoft.com/office/drawing/2014/main" id="{CD8D3165-62D7-43B3-8DA7-62B94F52C145}"/>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65" name="【橋りょう・トンネル】&#10;有形固定資産減価償却率最大値テキスト">
          <a:extLst>
            <a:ext uri="{FF2B5EF4-FFF2-40B4-BE49-F238E27FC236}">
              <a16:creationId xmlns:a16="http://schemas.microsoft.com/office/drawing/2014/main" id="{71F1A117-577B-46DD-A488-4156637B73BA}"/>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66" name="直線コネクタ 165">
          <a:extLst>
            <a:ext uri="{FF2B5EF4-FFF2-40B4-BE49-F238E27FC236}">
              <a16:creationId xmlns:a16="http://schemas.microsoft.com/office/drawing/2014/main" id="{3097775F-CC62-4B09-B585-BE916867B371}"/>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89280</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0EDEF829-C5EB-4424-AC4F-EB838970CC7E}"/>
            </a:ext>
          </a:extLst>
        </xdr:cNvPr>
        <xdr:cNvSpPr txBox="1"/>
      </xdr:nvSpPr>
      <xdr:spPr>
        <a:xfrm>
          <a:off x="4673600" y="1037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68" name="フローチャート: 判断 167">
          <a:extLst>
            <a:ext uri="{FF2B5EF4-FFF2-40B4-BE49-F238E27FC236}">
              <a16:creationId xmlns:a16="http://schemas.microsoft.com/office/drawing/2014/main" id="{5B0EBD51-C486-40EB-AA09-C56FFBEB2921}"/>
            </a:ext>
          </a:extLst>
        </xdr:cNvPr>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69" name="フローチャート: 判断 168">
          <a:extLst>
            <a:ext uri="{FF2B5EF4-FFF2-40B4-BE49-F238E27FC236}">
              <a16:creationId xmlns:a16="http://schemas.microsoft.com/office/drawing/2014/main" id="{4105C519-2C73-466D-9D65-479BEA26B26C}"/>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70" name="フローチャート: 判断 169">
          <a:extLst>
            <a:ext uri="{FF2B5EF4-FFF2-40B4-BE49-F238E27FC236}">
              <a16:creationId xmlns:a16="http://schemas.microsoft.com/office/drawing/2014/main" id="{27EFE16E-5DB6-440A-97E1-79FC6D161397}"/>
            </a:ext>
          </a:extLst>
        </xdr:cNvPr>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71" name="フローチャート: 判断 170">
          <a:extLst>
            <a:ext uri="{FF2B5EF4-FFF2-40B4-BE49-F238E27FC236}">
              <a16:creationId xmlns:a16="http://schemas.microsoft.com/office/drawing/2014/main" id="{169E57D3-2BB4-44A3-B148-FEA7BC4D6574}"/>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72" name="フローチャート: 判断 171">
          <a:extLst>
            <a:ext uri="{FF2B5EF4-FFF2-40B4-BE49-F238E27FC236}">
              <a16:creationId xmlns:a16="http://schemas.microsoft.com/office/drawing/2014/main" id="{BD8D4F1F-58BA-430E-A88E-88C3C23A581F}"/>
            </a:ext>
          </a:extLst>
        </xdr:cNvPr>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9E268E65-BFAD-48C5-A928-594D80CCDE2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B78E25BE-CF5C-47FB-A2EA-6E67450F7BB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8B965CFF-4A1A-4B43-B8ED-8446DF61B47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D3D01F45-7BCD-42D7-8F14-9E9D0AA851B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5A3B9DDC-B5EC-4B5B-AE61-74450C61196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40640</xdr:rowOff>
    </xdr:from>
    <xdr:to>
      <xdr:col>24</xdr:col>
      <xdr:colOff>114300</xdr:colOff>
      <xdr:row>55</xdr:row>
      <xdr:rowOff>142240</xdr:rowOff>
    </xdr:to>
    <xdr:sp macro="" textlink="">
      <xdr:nvSpPr>
        <xdr:cNvPr id="178" name="楕円 177">
          <a:extLst>
            <a:ext uri="{FF2B5EF4-FFF2-40B4-BE49-F238E27FC236}">
              <a16:creationId xmlns:a16="http://schemas.microsoft.com/office/drawing/2014/main" id="{7ACF69F8-B260-4931-BB08-72A03ABBEA45}"/>
            </a:ext>
          </a:extLst>
        </xdr:cNvPr>
        <xdr:cNvSpPr/>
      </xdr:nvSpPr>
      <xdr:spPr>
        <a:xfrm>
          <a:off x="4584700" y="94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165117</xdr:rowOff>
    </xdr:from>
    <xdr:ext cx="340478" cy="259045"/>
    <xdr:sp macro="" textlink="">
      <xdr:nvSpPr>
        <xdr:cNvPr id="179" name="【橋りょう・トンネル】&#10;有形固定資産減価償却率該当値テキスト">
          <a:extLst>
            <a:ext uri="{FF2B5EF4-FFF2-40B4-BE49-F238E27FC236}">
              <a16:creationId xmlns:a16="http://schemas.microsoft.com/office/drawing/2014/main" id="{E5D4045B-C62C-417C-92AC-AB831E2BF31F}"/>
            </a:ext>
          </a:extLst>
        </xdr:cNvPr>
        <xdr:cNvSpPr txBox="1"/>
      </xdr:nvSpPr>
      <xdr:spPr>
        <a:xfrm>
          <a:off x="4673600" y="9423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47172</xdr:rowOff>
    </xdr:from>
    <xdr:to>
      <xdr:col>20</xdr:col>
      <xdr:colOff>38100</xdr:colOff>
      <xdr:row>55</xdr:row>
      <xdr:rowOff>148772</xdr:rowOff>
    </xdr:to>
    <xdr:sp macro="" textlink="">
      <xdr:nvSpPr>
        <xdr:cNvPr id="180" name="楕円 179">
          <a:extLst>
            <a:ext uri="{FF2B5EF4-FFF2-40B4-BE49-F238E27FC236}">
              <a16:creationId xmlns:a16="http://schemas.microsoft.com/office/drawing/2014/main" id="{F5E3EDB3-F7BD-46E5-AFEE-39221E4729D8}"/>
            </a:ext>
          </a:extLst>
        </xdr:cNvPr>
        <xdr:cNvSpPr/>
      </xdr:nvSpPr>
      <xdr:spPr>
        <a:xfrm>
          <a:off x="3746500" y="947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91440</xdr:rowOff>
    </xdr:from>
    <xdr:to>
      <xdr:col>24</xdr:col>
      <xdr:colOff>63500</xdr:colOff>
      <xdr:row>55</xdr:row>
      <xdr:rowOff>97972</xdr:rowOff>
    </xdr:to>
    <xdr:cxnSp macro="">
      <xdr:nvCxnSpPr>
        <xdr:cNvPr id="181" name="直線コネクタ 180">
          <a:extLst>
            <a:ext uri="{FF2B5EF4-FFF2-40B4-BE49-F238E27FC236}">
              <a16:creationId xmlns:a16="http://schemas.microsoft.com/office/drawing/2014/main" id="{7D47E835-9CB5-42AC-A168-F3C276841A3F}"/>
            </a:ext>
          </a:extLst>
        </xdr:cNvPr>
        <xdr:cNvCxnSpPr/>
      </xdr:nvCxnSpPr>
      <xdr:spPr>
        <a:xfrm flipV="1">
          <a:off x="3797300" y="952119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29210</xdr:rowOff>
    </xdr:from>
    <xdr:to>
      <xdr:col>15</xdr:col>
      <xdr:colOff>101600</xdr:colOff>
      <xdr:row>55</xdr:row>
      <xdr:rowOff>130810</xdr:rowOff>
    </xdr:to>
    <xdr:sp macro="" textlink="">
      <xdr:nvSpPr>
        <xdr:cNvPr id="182" name="楕円 181">
          <a:extLst>
            <a:ext uri="{FF2B5EF4-FFF2-40B4-BE49-F238E27FC236}">
              <a16:creationId xmlns:a16="http://schemas.microsoft.com/office/drawing/2014/main" id="{CDCA0088-06F1-43BE-B7C0-E37EA656EA53}"/>
            </a:ext>
          </a:extLst>
        </xdr:cNvPr>
        <xdr:cNvSpPr/>
      </xdr:nvSpPr>
      <xdr:spPr>
        <a:xfrm>
          <a:off x="2857500" y="94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80010</xdr:rowOff>
    </xdr:from>
    <xdr:to>
      <xdr:col>19</xdr:col>
      <xdr:colOff>177800</xdr:colOff>
      <xdr:row>55</xdr:row>
      <xdr:rowOff>97972</xdr:rowOff>
    </xdr:to>
    <xdr:cxnSp macro="">
      <xdr:nvCxnSpPr>
        <xdr:cNvPr id="183" name="直線コネクタ 182">
          <a:extLst>
            <a:ext uri="{FF2B5EF4-FFF2-40B4-BE49-F238E27FC236}">
              <a16:creationId xmlns:a16="http://schemas.microsoft.com/office/drawing/2014/main" id="{B973CF2D-E4E3-422C-8529-BD83B9310F4C}"/>
            </a:ext>
          </a:extLst>
        </xdr:cNvPr>
        <xdr:cNvCxnSpPr/>
      </xdr:nvCxnSpPr>
      <xdr:spPr>
        <a:xfrm>
          <a:off x="2908300" y="950976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184" name="n_1aveValue【橋りょう・トンネル】&#10;有形固定資産減価償却率">
          <a:extLst>
            <a:ext uri="{FF2B5EF4-FFF2-40B4-BE49-F238E27FC236}">
              <a16:creationId xmlns:a16="http://schemas.microsoft.com/office/drawing/2014/main" id="{F21E0425-05A2-4B8F-B0E9-A8B8A0E61CB8}"/>
            </a:ext>
          </a:extLst>
        </xdr:cNvPr>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130101</xdr:rowOff>
    </xdr:from>
    <xdr:ext cx="405111" cy="259045"/>
    <xdr:sp macro="" textlink="">
      <xdr:nvSpPr>
        <xdr:cNvPr id="185" name="n_2aveValue【橋りょう・トンネル】&#10;有形固定資産減価償却率">
          <a:extLst>
            <a:ext uri="{FF2B5EF4-FFF2-40B4-BE49-F238E27FC236}">
              <a16:creationId xmlns:a16="http://schemas.microsoft.com/office/drawing/2014/main" id="{A635E4BA-4633-49B2-A69B-9EE7E5125A8C}"/>
            </a:ext>
          </a:extLst>
        </xdr:cNvPr>
        <xdr:cNvSpPr txBox="1"/>
      </xdr:nvSpPr>
      <xdr:spPr>
        <a:xfrm>
          <a:off x="2705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186" name="n_3aveValue【橋りょう・トンネル】&#10;有形固定資産減価償却率">
          <a:extLst>
            <a:ext uri="{FF2B5EF4-FFF2-40B4-BE49-F238E27FC236}">
              <a16:creationId xmlns:a16="http://schemas.microsoft.com/office/drawing/2014/main" id="{DADA2A90-6D9F-467B-9159-AC9BB2383EBC}"/>
            </a:ext>
          </a:extLst>
        </xdr:cNvPr>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99984</xdr:rowOff>
    </xdr:from>
    <xdr:ext cx="405111" cy="259045"/>
    <xdr:sp macro="" textlink="">
      <xdr:nvSpPr>
        <xdr:cNvPr id="187" name="n_4aveValue【橋りょう・トンネル】&#10;有形固定資産減価償却率">
          <a:extLst>
            <a:ext uri="{FF2B5EF4-FFF2-40B4-BE49-F238E27FC236}">
              <a16:creationId xmlns:a16="http://schemas.microsoft.com/office/drawing/2014/main" id="{51AD976F-CB10-4FCC-B49D-1C6DAAF05116}"/>
            </a:ext>
          </a:extLst>
        </xdr:cNvPr>
        <xdr:cNvSpPr txBox="1"/>
      </xdr:nvSpPr>
      <xdr:spPr>
        <a:xfrm>
          <a:off x="927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165299</xdr:rowOff>
    </xdr:from>
    <xdr:ext cx="340478" cy="259045"/>
    <xdr:sp macro="" textlink="">
      <xdr:nvSpPr>
        <xdr:cNvPr id="188" name="n_1mainValue【橋りょう・トンネル】&#10;有形固定資産減価償却率">
          <a:extLst>
            <a:ext uri="{FF2B5EF4-FFF2-40B4-BE49-F238E27FC236}">
              <a16:creationId xmlns:a16="http://schemas.microsoft.com/office/drawing/2014/main" id="{9F359618-B6EE-4FB4-B718-1186F5ED5651}"/>
            </a:ext>
          </a:extLst>
        </xdr:cNvPr>
        <xdr:cNvSpPr txBox="1"/>
      </xdr:nvSpPr>
      <xdr:spPr>
        <a:xfrm>
          <a:off x="3614361" y="92521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147337</xdr:rowOff>
    </xdr:from>
    <xdr:ext cx="340478" cy="259045"/>
    <xdr:sp macro="" textlink="">
      <xdr:nvSpPr>
        <xdr:cNvPr id="189" name="n_2mainValue【橋りょう・トンネル】&#10;有形固定資産減価償却率">
          <a:extLst>
            <a:ext uri="{FF2B5EF4-FFF2-40B4-BE49-F238E27FC236}">
              <a16:creationId xmlns:a16="http://schemas.microsoft.com/office/drawing/2014/main" id="{264A98AB-02FC-4B9B-A167-12CF3EBC5ADF}"/>
            </a:ext>
          </a:extLst>
        </xdr:cNvPr>
        <xdr:cNvSpPr txBox="1"/>
      </xdr:nvSpPr>
      <xdr:spPr>
        <a:xfrm>
          <a:off x="2738061" y="92341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ACB7C8D1-9A53-4C47-ABF3-29C4CDE569B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41A4B089-7CC2-4740-8CDD-42A183D2C84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2AC79B52-2EA3-4827-92CA-E9695AF4B5A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83B03BF8-488F-423A-887A-8BE31E2C88F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0F48C0A2-B20E-47D6-BEE5-34C69FCF3C8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C617F0B3-0211-4E3F-A9EC-2573A408DE0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CB0A509B-1899-4647-A135-2AC8E2273B4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C450CC13-A30F-48A6-A0EA-0F2B3BEEEC9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C0CBCC9D-CACD-40F4-B3EC-EB612C57B98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F8883407-4756-4CB2-A731-8620E8F0AF1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a:extLst>
            <a:ext uri="{FF2B5EF4-FFF2-40B4-BE49-F238E27FC236}">
              <a16:creationId xmlns:a16="http://schemas.microsoft.com/office/drawing/2014/main" id="{7B193E5E-9D4A-477D-A34E-FA125A968F5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1" name="テキスト ボックス 200">
          <a:extLst>
            <a:ext uri="{FF2B5EF4-FFF2-40B4-BE49-F238E27FC236}">
              <a16:creationId xmlns:a16="http://schemas.microsoft.com/office/drawing/2014/main" id="{4F91818F-B9A4-45CC-A2E1-2EEAED06671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a:extLst>
            <a:ext uri="{FF2B5EF4-FFF2-40B4-BE49-F238E27FC236}">
              <a16:creationId xmlns:a16="http://schemas.microsoft.com/office/drawing/2014/main" id="{96E28D4F-9FAB-4D5C-B226-88F92AE2CE6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3" name="テキスト ボックス 202">
          <a:extLst>
            <a:ext uri="{FF2B5EF4-FFF2-40B4-BE49-F238E27FC236}">
              <a16:creationId xmlns:a16="http://schemas.microsoft.com/office/drawing/2014/main" id="{472019A3-4F26-46AB-A008-8FEE840EC054}"/>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a:extLst>
            <a:ext uri="{FF2B5EF4-FFF2-40B4-BE49-F238E27FC236}">
              <a16:creationId xmlns:a16="http://schemas.microsoft.com/office/drawing/2014/main" id="{A9DB9A56-09F5-41CC-9E62-D1144D7157B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5" name="テキスト ボックス 204">
          <a:extLst>
            <a:ext uri="{FF2B5EF4-FFF2-40B4-BE49-F238E27FC236}">
              <a16:creationId xmlns:a16="http://schemas.microsoft.com/office/drawing/2014/main" id="{7D5CCDA9-8D2B-4637-9CC2-1DEFC231C4F6}"/>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a:extLst>
            <a:ext uri="{FF2B5EF4-FFF2-40B4-BE49-F238E27FC236}">
              <a16:creationId xmlns:a16="http://schemas.microsoft.com/office/drawing/2014/main" id="{5AC67C39-337B-447A-B564-2E1E9139D28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7" name="テキスト ボックス 206">
          <a:extLst>
            <a:ext uri="{FF2B5EF4-FFF2-40B4-BE49-F238E27FC236}">
              <a16:creationId xmlns:a16="http://schemas.microsoft.com/office/drawing/2014/main" id="{0847E65A-FD86-4D4A-B29D-DE8E660B5A33}"/>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a:extLst>
            <a:ext uri="{FF2B5EF4-FFF2-40B4-BE49-F238E27FC236}">
              <a16:creationId xmlns:a16="http://schemas.microsoft.com/office/drawing/2014/main" id="{4F836C71-25F7-4CFF-9D3D-4AB27F1AFB7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9" name="テキスト ボックス 208">
          <a:extLst>
            <a:ext uri="{FF2B5EF4-FFF2-40B4-BE49-F238E27FC236}">
              <a16:creationId xmlns:a16="http://schemas.microsoft.com/office/drawing/2014/main" id="{4B154F0F-F2CB-4E71-AF66-CBD8B9A2DEEB}"/>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874016B4-FDE1-40EA-B2A9-B8B173E3DD9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1" name="テキスト ボックス 210">
          <a:extLst>
            <a:ext uri="{FF2B5EF4-FFF2-40B4-BE49-F238E27FC236}">
              <a16:creationId xmlns:a16="http://schemas.microsoft.com/office/drawing/2014/main" id="{F042A03A-A5FA-4F28-B026-5AF9D44BF1EA}"/>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5100A57E-DAA7-48B1-BCFB-884916E149D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13" name="直線コネクタ 212">
          <a:extLst>
            <a:ext uri="{FF2B5EF4-FFF2-40B4-BE49-F238E27FC236}">
              <a16:creationId xmlns:a16="http://schemas.microsoft.com/office/drawing/2014/main" id="{1ED49A5A-FA4C-468C-A4B1-B45437CD77A3}"/>
            </a:ext>
          </a:extLst>
        </xdr:cNvPr>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14" name="【橋りょう・トンネル】&#10;一人当たり有形固定資産（償却資産）額最小値テキスト">
          <a:extLst>
            <a:ext uri="{FF2B5EF4-FFF2-40B4-BE49-F238E27FC236}">
              <a16:creationId xmlns:a16="http://schemas.microsoft.com/office/drawing/2014/main" id="{D0F76C6B-F34D-4ECA-808F-5D8F910397FA}"/>
            </a:ext>
          </a:extLst>
        </xdr:cNvPr>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15" name="直線コネクタ 214">
          <a:extLst>
            <a:ext uri="{FF2B5EF4-FFF2-40B4-BE49-F238E27FC236}">
              <a16:creationId xmlns:a16="http://schemas.microsoft.com/office/drawing/2014/main" id="{149E276E-5156-4708-88AF-0EB2B0E85FB9}"/>
            </a:ext>
          </a:extLst>
        </xdr:cNvPr>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38098D53-1B84-434D-8933-025BBB16E459}"/>
            </a:ext>
          </a:extLst>
        </xdr:cNvPr>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17" name="直線コネクタ 216">
          <a:extLst>
            <a:ext uri="{FF2B5EF4-FFF2-40B4-BE49-F238E27FC236}">
              <a16:creationId xmlns:a16="http://schemas.microsoft.com/office/drawing/2014/main" id="{3FEA21FC-1A3C-4498-9119-523264B0C7D7}"/>
            </a:ext>
          </a:extLst>
        </xdr:cNvPr>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60141</xdr:rowOff>
    </xdr:from>
    <xdr:ext cx="599010" cy="259045"/>
    <xdr:sp macro="" textlink="">
      <xdr:nvSpPr>
        <xdr:cNvPr id="218" name="【橋りょう・トンネル】&#10;一人当たり有形固定資産（償却資産）額平均値テキスト">
          <a:extLst>
            <a:ext uri="{FF2B5EF4-FFF2-40B4-BE49-F238E27FC236}">
              <a16:creationId xmlns:a16="http://schemas.microsoft.com/office/drawing/2014/main" id="{2DE79421-7FA3-46DE-A37F-20FBCE200828}"/>
            </a:ext>
          </a:extLst>
        </xdr:cNvPr>
        <xdr:cNvSpPr txBox="1"/>
      </xdr:nvSpPr>
      <xdr:spPr>
        <a:xfrm>
          <a:off x="10515600" y="10690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19" name="フローチャート: 判断 218">
          <a:extLst>
            <a:ext uri="{FF2B5EF4-FFF2-40B4-BE49-F238E27FC236}">
              <a16:creationId xmlns:a16="http://schemas.microsoft.com/office/drawing/2014/main" id="{487AB65C-77D8-4866-8078-36A0AC09F74A}"/>
            </a:ext>
          </a:extLst>
        </xdr:cNvPr>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20" name="フローチャート: 判断 219">
          <a:extLst>
            <a:ext uri="{FF2B5EF4-FFF2-40B4-BE49-F238E27FC236}">
              <a16:creationId xmlns:a16="http://schemas.microsoft.com/office/drawing/2014/main" id="{52A47CEE-87C4-4EE7-915B-DF7606E78904}"/>
            </a:ext>
          </a:extLst>
        </xdr:cNvPr>
        <xdr:cNvSpPr/>
      </xdr:nvSpPr>
      <xdr:spPr>
        <a:xfrm>
          <a:off x="958850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21" name="フローチャート: 判断 220">
          <a:extLst>
            <a:ext uri="{FF2B5EF4-FFF2-40B4-BE49-F238E27FC236}">
              <a16:creationId xmlns:a16="http://schemas.microsoft.com/office/drawing/2014/main" id="{A3CB320E-C51D-4BAB-9D12-9F2C6FC9D74C}"/>
            </a:ext>
          </a:extLst>
        </xdr:cNvPr>
        <xdr:cNvSpPr/>
      </xdr:nvSpPr>
      <xdr:spPr>
        <a:xfrm>
          <a:off x="8699500" y="1082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22" name="フローチャート: 判断 221">
          <a:extLst>
            <a:ext uri="{FF2B5EF4-FFF2-40B4-BE49-F238E27FC236}">
              <a16:creationId xmlns:a16="http://schemas.microsoft.com/office/drawing/2014/main" id="{65DBAEA7-A03B-4717-ACE4-069BDA773ED7}"/>
            </a:ext>
          </a:extLst>
        </xdr:cNvPr>
        <xdr:cNvSpPr/>
      </xdr:nvSpPr>
      <xdr:spPr>
        <a:xfrm>
          <a:off x="7810500"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23" name="フローチャート: 判断 222">
          <a:extLst>
            <a:ext uri="{FF2B5EF4-FFF2-40B4-BE49-F238E27FC236}">
              <a16:creationId xmlns:a16="http://schemas.microsoft.com/office/drawing/2014/main" id="{47A24F7D-3007-4AFC-B40D-793F20F1C813}"/>
            </a:ext>
          </a:extLst>
        </xdr:cNvPr>
        <xdr:cNvSpPr/>
      </xdr:nvSpPr>
      <xdr:spPr>
        <a:xfrm>
          <a:off x="69215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6D16DF2D-7376-48CE-82EC-17D5148C63D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4EC87B54-0A9B-42A6-9EC5-B068593DD69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BD452FE5-1944-4C17-9A2D-216491B77DD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8347BC5C-72BA-45DA-9D5F-FDD5F9EB88C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22CD908E-618C-406C-890F-957F712D934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17766</xdr:rowOff>
    </xdr:from>
    <xdr:to>
      <xdr:col>55</xdr:col>
      <xdr:colOff>50800</xdr:colOff>
      <xdr:row>64</xdr:row>
      <xdr:rowOff>119366</xdr:rowOff>
    </xdr:to>
    <xdr:sp macro="" textlink="">
      <xdr:nvSpPr>
        <xdr:cNvPr id="229" name="楕円 228">
          <a:extLst>
            <a:ext uri="{FF2B5EF4-FFF2-40B4-BE49-F238E27FC236}">
              <a16:creationId xmlns:a16="http://schemas.microsoft.com/office/drawing/2014/main" id="{AF0D2E17-DE1B-4289-ACCE-498AC72B7AED}"/>
            </a:ext>
          </a:extLst>
        </xdr:cNvPr>
        <xdr:cNvSpPr/>
      </xdr:nvSpPr>
      <xdr:spPr>
        <a:xfrm>
          <a:off x="10426700" y="1099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104143</xdr:rowOff>
    </xdr:from>
    <xdr:ext cx="534377" cy="259045"/>
    <xdr:sp macro="" textlink="">
      <xdr:nvSpPr>
        <xdr:cNvPr id="230" name="【橋りょう・トンネル】&#10;一人当たり有形固定資産（償却資産）額該当値テキスト">
          <a:extLst>
            <a:ext uri="{FF2B5EF4-FFF2-40B4-BE49-F238E27FC236}">
              <a16:creationId xmlns:a16="http://schemas.microsoft.com/office/drawing/2014/main" id="{8B6548D4-FFA9-4F31-8DE9-E6D1B7125B52}"/>
            </a:ext>
          </a:extLst>
        </xdr:cNvPr>
        <xdr:cNvSpPr txBox="1"/>
      </xdr:nvSpPr>
      <xdr:spPr>
        <a:xfrm>
          <a:off x="10515600" y="1090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20965</xdr:rowOff>
    </xdr:from>
    <xdr:to>
      <xdr:col>50</xdr:col>
      <xdr:colOff>165100</xdr:colOff>
      <xdr:row>64</xdr:row>
      <xdr:rowOff>122565</xdr:rowOff>
    </xdr:to>
    <xdr:sp macro="" textlink="">
      <xdr:nvSpPr>
        <xdr:cNvPr id="231" name="楕円 230">
          <a:extLst>
            <a:ext uri="{FF2B5EF4-FFF2-40B4-BE49-F238E27FC236}">
              <a16:creationId xmlns:a16="http://schemas.microsoft.com/office/drawing/2014/main" id="{1A47162C-3EAE-4076-9B06-6D90D0BF64D3}"/>
            </a:ext>
          </a:extLst>
        </xdr:cNvPr>
        <xdr:cNvSpPr/>
      </xdr:nvSpPr>
      <xdr:spPr>
        <a:xfrm>
          <a:off x="9588500" y="10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68566</xdr:rowOff>
    </xdr:from>
    <xdr:to>
      <xdr:col>55</xdr:col>
      <xdr:colOff>0</xdr:colOff>
      <xdr:row>64</xdr:row>
      <xdr:rowOff>71765</xdr:rowOff>
    </xdr:to>
    <xdr:cxnSp macro="">
      <xdr:nvCxnSpPr>
        <xdr:cNvPr id="232" name="直線コネクタ 231">
          <a:extLst>
            <a:ext uri="{FF2B5EF4-FFF2-40B4-BE49-F238E27FC236}">
              <a16:creationId xmlns:a16="http://schemas.microsoft.com/office/drawing/2014/main" id="{1511B91A-F628-4369-B767-B4D19F22AD9D}"/>
            </a:ext>
          </a:extLst>
        </xdr:cNvPr>
        <xdr:cNvCxnSpPr/>
      </xdr:nvCxnSpPr>
      <xdr:spPr>
        <a:xfrm flipV="1">
          <a:off x="9639300" y="11041366"/>
          <a:ext cx="8382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21758</xdr:rowOff>
    </xdr:from>
    <xdr:to>
      <xdr:col>46</xdr:col>
      <xdr:colOff>38100</xdr:colOff>
      <xdr:row>64</xdr:row>
      <xdr:rowOff>123358</xdr:rowOff>
    </xdr:to>
    <xdr:sp macro="" textlink="">
      <xdr:nvSpPr>
        <xdr:cNvPr id="233" name="楕円 232">
          <a:extLst>
            <a:ext uri="{FF2B5EF4-FFF2-40B4-BE49-F238E27FC236}">
              <a16:creationId xmlns:a16="http://schemas.microsoft.com/office/drawing/2014/main" id="{EBA1EA5B-40B2-451D-939D-8C4B34D9F621}"/>
            </a:ext>
          </a:extLst>
        </xdr:cNvPr>
        <xdr:cNvSpPr/>
      </xdr:nvSpPr>
      <xdr:spPr>
        <a:xfrm>
          <a:off x="8699500" y="1099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71765</xdr:rowOff>
    </xdr:from>
    <xdr:to>
      <xdr:col>50</xdr:col>
      <xdr:colOff>114300</xdr:colOff>
      <xdr:row>64</xdr:row>
      <xdr:rowOff>72558</xdr:rowOff>
    </xdr:to>
    <xdr:cxnSp macro="">
      <xdr:nvCxnSpPr>
        <xdr:cNvPr id="234" name="直線コネクタ 233">
          <a:extLst>
            <a:ext uri="{FF2B5EF4-FFF2-40B4-BE49-F238E27FC236}">
              <a16:creationId xmlns:a16="http://schemas.microsoft.com/office/drawing/2014/main" id="{83FA8DEA-CDB0-44F1-9ABD-3082A170C052}"/>
            </a:ext>
          </a:extLst>
        </xdr:cNvPr>
        <xdr:cNvCxnSpPr/>
      </xdr:nvCxnSpPr>
      <xdr:spPr>
        <a:xfrm flipV="1">
          <a:off x="8750300" y="11044565"/>
          <a:ext cx="889000" cy="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135092</xdr:rowOff>
    </xdr:from>
    <xdr:ext cx="599010" cy="259045"/>
    <xdr:sp macro="" textlink="">
      <xdr:nvSpPr>
        <xdr:cNvPr id="235" name="n_1aveValue【橋りょう・トンネル】&#10;一人当たり有形固定資産（償却資産）額">
          <a:extLst>
            <a:ext uri="{FF2B5EF4-FFF2-40B4-BE49-F238E27FC236}">
              <a16:creationId xmlns:a16="http://schemas.microsoft.com/office/drawing/2014/main" id="{ED3A8BE0-D1B1-4452-990F-CCD412DC224F}"/>
            </a:ext>
          </a:extLst>
        </xdr:cNvPr>
        <xdr:cNvSpPr txBox="1"/>
      </xdr:nvSpPr>
      <xdr:spPr>
        <a:xfrm>
          <a:off x="9327095" y="1059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139246</xdr:rowOff>
    </xdr:from>
    <xdr:ext cx="599010" cy="259045"/>
    <xdr:sp macro="" textlink="">
      <xdr:nvSpPr>
        <xdr:cNvPr id="236" name="n_2aveValue【橋りょう・トンネル】&#10;一人当たり有形固定資産（償却資産）額">
          <a:extLst>
            <a:ext uri="{FF2B5EF4-FFF2-40B4-BE49-F238E27FC236}">
              <a16:creationId xmlns:a16="http://schemas.microsoft.com/office/drawing/2014/main" id="{6DF3217E-A9F8-4AA8-83CD-66E2D89071F4}"/>
            </a:ext>
          </a:extLst>
        </xdr:cNvPr>
        <xdr:cNvSpPr txBox="1"/>
      </xdr:nvSpPr>
      <xdr:spPr>
        <a:xfrm>
          <a:off x="8450795" y="105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1781</xdr:rowOff>
    </xdr:from>
    <xdr:ext cx="599010" cy="259045"/>
    <xdr:sp macro="" textlink="">
      <xdr:nvSpPr>
        <xdr:cNvPr id="237" name="n_3aveValue【橋りょう・トンネル】&#10;一人当たり有形固定資産（償却資産）額">
          <a:extLst>
            <a:ext uri="{FF2B5EF4-FFF2-40B4-BE49-F238E27FC236}">
              <a16:creationId xmlns:a16="http://schemas.microsoft.com/office/drawing/2014/main" id="{594C9D9A-D781-49A3-A951-C3A5F229A930}"/>
            </a:ext>
          </a:extLst>
        </xdr:cNvPr>
        <xdr:cNvSpPr txBox="1"/>
      </xdr:nvSpPr>
      <xdr:spPr>
        <a:xfrm>
          <a:off x="7561795" y="106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6696</xdr:rowOff>
    </xdr:from>
    <xdr:ext cx="599010" cy="259045"/>
    <xdr:sp macro="" textlink="">
      <xdr:nvSpPr>
        <xdr:cNvPr id="238" name="n_4aveValue【橋りょう・トンネル】&#10;一人当たり有形固定資産（償却資産）額">
          <a:extLst>
            <a:ext uri="{FF2B5EF4-FFF2-40B4-BE49-F238E27FC236}">
              <a16:creationId xmlns:a16="http://schemas.microsoft.com/office/drawing/2014/main" id="{D3CAE894-6E27-46A1-B728-02DD0B9BF28A}"/>
            </a:ext>
          </a:extLst>
        </xdr:cNvPr>
        <xdr:cNvSpPr txBox="1"/>
      </xdr:nvSpPr>
      <xdr:spPr>
        <a:xfrm>
          <a:off x="6672795" y="1063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113692</xdr:rowOff>
    </xdr:from>
    <xdr:ext cx="534377" cy="259045"/>
    <xdr:sp macro="" textlink="">
      <xdr:nvSpPr>
        <xdr:cNvPr id="239" name="n_1mainValue【橋りょう・トンネル】&#10;一人当たり有形固定資産（償却資産）額">
          <a:extLst>
            <a:ext uri="{FF2B5EF4-FFF2-40B4-BE49-F238E27FC236}">
              <a16:creationId xmlns:a16="http://schemas.microsoft.com/office/drawing/2014/main" id="{747162EE-4E23-4DC7-82E5-B0C5CD8AE0C8}"/>
            </a:ext>
          </a:extLst>
        </xdr:cNvPr>
        <xdr:cNvSpPr txBox="1"/>
      </xdr:nvSpPr>
      <xdr:spPr>
        <a:xfrm>
          <a:off x="9359411" y="1108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114485</xdr:rowOff>
    </xdr:from>
    <xdr:ext cx="534377" cy="259045"/>
    <xdr:sp macro="" textlink="">
      <xdr:nvSpPr>
        <xdr:cNvPr id="240" name="n_2mainValue【橋りょう・トンネル】&#10;一人当たり有形固定資産（償却資産）額">
          <a:extLst>
            <a:ext uri="{FF2B5EF4-FFF2-40B4-BE49-F238E27FC236}">
              <a16:creationId xmlns:a16="http://schemas.microsoft.com/office/drawing/2014/main" id="{D3EEA8B1-99BB-4E6C-BCEF-C806EFBA4F61}"/>
            </a:ext>
          </a:extLst>
        </xdr:cNvPr>
        <xdr:cNvSpPr txBox="1"/>
      </xdr:nvSpPr>
      <xdr:spPr>
        <a:xfrm>
          <a:off x="8483111" y="110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2F635460-7A09-4581-962E-323D7442192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42B4E441-3EB3-4483-8098-B40C7B598D1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E38155B9-A070-4D66-A723-73B4C2A82A6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6BCDC5E0-C70E-4BCD-8377-A5716D145BA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31A172B9-B87D-488B-96A5-DD97B38D6C3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98D3BF25-FEE4-47D9-9D01-763241AE472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85BB3874-9710-4726-B6F5-58F1160F65A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6130BF73-901A-487C-B5BB-C9A55881542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50DC062D-FDFB-41DA-80A9-5DEEE419F73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BCE07349-416D-4462-BDC5-ECFDD6C9E28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1" name="テキスト ボックス 250">
          <a:extLst>
            <a:ext uri="{FF2B5EF4-FFF2-40B4-BE49-F238E27FC236}">
              <a16:creationId xmlns:a16="http://schemas.microsoft.com/office/drawing/2014/main" id="{D09A7EAB-EB16-4927-BFAF-8B645637D9B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2" name="直線コネクタ 251">
          <a:extLst>
            <a:ext uri="{FF2B5EF4-FFF2-40B4-BE49-F238E27FC236}">
              <a16:creationId xmlns:a16="http://schemas.microsoft.com/office/drawing/2014/main" id="{74870953-A093-4B84-9983-F5AF274DD82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3" name="テキスト ボックス 252">
          <a:extLst>
            <a:ext uri="{FF2B5EF4-FFF2-40B4-BE49-F238E27FC236}">
              <a16:creationId xmlns:a16="http://schemas.microsoft.com/office/drawing/2014/main" id="{76F3D672-AF7B-49DB-8F0F-B9AB7C0C1C1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4" name="直線コネクタ 253">
          <a:extLst>
            <a:ext uri="{FF2B5EF4-FFF2-40B4-BE49-F238E27FC236}">
              <a16:creationId xmlns:a16="http://schemas.microsoft.com/office/drawing/2014/main" id="{21605A9B-0097-4722-AEF9-7F37D371E50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5" name="テキスト ボックス 254">
          <a:extLst>
            <a:ext uri="{FF2B5EF4-FFF2-40B4-BE49-F238E27FC236}">
              <a16:creationId xmlns:a16="http://schemas.microsoft.com/office/drawing/2014/main" id="{806FD0F5-CBCB-4944-BE45-B740F37431F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6" name="直線コネクタ 255">
          <a:extLst>
            <a:ext uri="{FF2B5EF4-FFF2-40B4-BE49-F238E27FC236}">
              <a16:creationId xmlns:a16="http://schemas.microsoft.com/office/drawing/2014/main" id="{D1177CBB-02EE-4412-A105-C2D452917BB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7" name="テキスト ボックス 256">
          <a:extLst>
            <a:ext uri="{FF2B5EF4-FFF2-40B4-BE49-F238E27FC236}">
              <a16:creationId xmlns:a16="http://schemas.microsoft.com/office/drawing/2014/main" id="{999E7CED-2F43-4C52-B6D3-36813055913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8" name="直線コネクタ 257">
          <a:extLst>
            <a:ext uri="{FF2B5EF4-FFF2-40B4-BE49-F238E27FC236}">
              <a16:creationId xmlns:a16="http://schemas.microsoft.com/office/drawing/2014/main" id="{6AA0625D-CD2C-418B-8B84-4AC7EAAFF16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9" name="テキスト ボックス 258">
          <a:extLst>
            <a:ext uri="{FF2B5EF4-FFF2-40B4-BE49-F238E27FC236}">
              <a16:creationId xmlns:a16="http://schemas.microsoft.com/office/drawing/2014/main" id="{F289B750-6664-4EF2-A579-26FAFA12C44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0" name="直線コネクタ 259">
          <a:extLst>
            <a:ext uri="{FF2B5EF4-FFF2-40B4-BE49-F238E27FC236}">
              <a16:creationId xmlns:a16="http://schemas.microsoft.com/office/drawing/2014/main" id="{055F91DE-6D7A-4D4C-9C45-D204998862C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1" name="テキスト ボックス 260">
          <a:extLst>
            <a:ext uri="{FF2B5EF4-FFF2-40B4-BE49-F238E27FC236}">
              <a16:creationId xmlns:a16="http://schemas.microsoft.com/office/drawing/2014/main" id="{613C0762-0CF8-4355-A264-2289F696502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2" name="直線コネクタ 261">
          <a:extLst>
            <a:ext uri="{FF2B5EF4-FFF2-40B4-BE49-F238E27FC236}">
              <a16:creationId xmlns:a16="http://schemas.microsoft.com/office/drawing/2014/main" id="{51678DA8-1EEB-4249-AB08-9ADFCE716F4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3" name="テキスト ボックス 262">
          <a:extLst>
            <a:ext uri="{FF2B5EF4-FFF2-40B4-BE49-F238E27FC236}">
              <a16:creationId xmlns:a16="http://schemas.microsoft.com/office/drawing/2014/main" id="{52C80482-858C-4797-9032-CD8F07DB071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C1EC5E6A-51A9-4525-A3C9-31B30A9DD84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079FFE0F-8B0B-4D60-85C2-795E6861DB6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66" name="直線コネクタ 265">
          <a:extLst>
            <a:ext uri="{FF2B5EF4-FFF2-40B4-BE49-F238E27FC236}">
              <a16:creationId xmlns:a16="http://schemas.microsoft.com/office/drawing/2014/main" id="{F4BC17B3-4744-4979-98C8-F576AFA7AAA2}"/>
            </a:ext>
          </a:extLst>
        </xdr:cNvPr>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7" name="【公営住宅】&#10;有形固定資産減価償却率最小値テキスト">
          <a:extLst>
            <a:ext uri="{FF2B5EF4-FFF2-40B4-BE49-F238E27FC236}">
              <a16:creationId xmlns:a16="http://schemas.microsoft.com/office/drawing/2014/main" id="{43666B03-6ACB-49BE-87EC-401676EB22E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8" name="直線コネクタ 267">
          <a:extLst>
            <a:ext uri="{FF2B5EF4-FFF2-40B4-BE49-F238E27FC236}">
              <a16:creationId xmlns:a16="http://schemas.microsoft.com/office/drawing/2014/main" id="{E6189E89-461C-49AE-8894-37583C0BEDD1}"/>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69" name="【公営住宅】&#10;有形固定資産減価償却率最大値テキスト">
          <a:extLst>
            <a:ext uri="{FF2B5EF4-FFF2-40B4-BE49-F238E27FC236}">
              <a16:creationId xmlns:a16="http://schemas.microsoft.com/office/drawing/2014/main" id="{C5A113DD-718C-4805-A939-CB0616861F33}"/>
            </a:ext>
          </a:extLst>
        </xdr:cNvPr>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70" name="直線コネクタ 269">
          <a:extLst>
            <a:ext uri="{FF2B5EF4-FFF2-40B4-BE49-F238E27FC236}">
              <a16:creationId xmlns:a16="http://schemas.microsoft.com/office/drawing/2014/main" id="{E5902A1C-D202-41FD-ABD2-E294AFCDCC40}"/>
            </a:ext>
          </a:extLst>
        </xdr:cNvPr>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78757</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C4628162-FFEA-4DA5-8C4C-918103C11242}"/>
            </a:ext>
          </a:extLst>
        </xdr:cNvPr>
        <xdr:cNvSpPr txBox="1"/>
      </xdr:nvSpPr>
      <xdr:spPr>
        <a:xfrm>
          <a:off x="4673600" y="1413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72" name="フローチャート: 判断 271">
          <a:extLst>
            <a:ext uri="{FF2B5EF4-FFF2-40B4-BE49-F238E27FC236}">
              <a16:creationId xmlns:a16="http://schemas.microsoft.com/office/drawing/2014/main" id="{1F21112E-A2B1-4670-9F06-82928D5276F4}"/>
            </a:ext>
          </a:extLst>
        </xdr:cNvPr>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73" name="フローチャート: 判断 272">
          <a:extLst>
            <a:ext uri="{FF2B5EF4-FFF2-40B4-BE49-F238E27FC236}">
              <a16:creationId xmlns:a16="http://schemas.microsoft.com/office/drawing/2014/main" id="{28AFFD2F-938E-4D13-B158-B598D19D5B9D}"/>
            </a:ext>
          </a:extLst>
        </xdr:cNvPr>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74" name="フローチャート: 判断 273">
          <a:extLst>
            <a:ext uri="{FF2B5EF4-FFF2-40B4-BE49-F238E27FC236}">
              <a16:creationId xmlns:a16="http://schemas.microsoft.com/office/drawing/2014/main" id="{DE26EFDC-E531-42B4-AA80-6DC9B779D776}"/>
            </a:ext>
          </a:extLst>
        </xdr:cNvPr>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75" name="フローチャート: 判断 274">
          <a:extLst>
            <a:ext uri="{FF2B5EF4-FFF2-40B4-BE49-F238E27FC236}">
              <a16:creationId xmlns:a16="http://schemas.microsoft.com/office/drawing/2014/main" id="{6D0C53A7-CC3B-4272-A509-E5377A39A977}"/>
            </a:ext>
          </a:extLst>
        </xdr:cNvPr>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276" name="フローチャート: 判断 275">
          <a:extLst>
            <a:ext uri="{FF2B5EF4-FFF2-40B4-BE49-F238E27FC236}">
              <a16:creationId xmlns:a16="http://schemas.microsoft.com/office/drawing/2014/main" id="{1CDF9DB4-D582-46FC-9D1A-DF714439C500}"/>
            </a:ext>
          </a:extLst>
        </xdr:cNvPr>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A59A9372-2C04-4549-BC6C-BF3A12525A3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791A4643-97A6-4C81-97D2-15A42F135B2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31BDB582-FC76-451F-9C3F-5C8EB6770D8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F1B494B6-CAAC-4CA2-ABA6-C964F4D5B78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26C18622-2919-4E02-8575-855A251FFEF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47716</xdr:rowOff>
    </xdr:from>
    <xdr:to>
      <xdr:col>24</xdr:col>
      <xdr:colOff>114300</xdr:colOff>
      <xdr:row>84</xdr:row>
      <xdr:rowOff>149316</xdr:rowOff>
    </xdr:to>
    <xdr:sp macro="" textlink="">
      <xdr:nvSpPr>
        <xdr:cNvPr id="282" name="楕円 281">
          <a:extLst>
            <a:ext uri="{FF2B5EF4-FFF2-40B4-BE49-F238E27FC236}">
              <a16:creationId xmlns:a16="http://schemas.microsoft.com/office/drawing/2014/main" id="{6CFB5DEC-FBCB-47FA-8720-87A65E2EB2F2}"/>
            </a:ext>
          </a:extLst>
        </xdr:cNvPr>
        <xdr:cNvSpPr/>
      </xdr:nvSpPr>
      <xdr:spPr>
        <a:xfrm>
          <a:off x="4584700" y="1444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26143</xdr:rowOff>
    </xdr:from>
    <xdr:ext cx="405111" cy="259045"/>
    <xdr:sp macro="" textlink="">
      <xdr:nvSpPr>
        <xdr:cNvPr id="283" name="【公営住宅】&#10;有形固定資産減価償却率該当値テキスト">
          <a:extLst>
            <a:ext uri="{FF2B5EF4-FFF2-40B4-BE49-F238E27FC236}">
              <a16:creationId xmlns:a16="http://schemas.microsoft.com/office/drawing/2014/main" id="{F8204B87-3FB9-4BD5-BDCB-F94E86092792}"/>
            </a:ext>
          </a:extLst>
        </xdr:cNvPr>
        <xdr:cNvSpPr txBox="1"/>
      </xdr:nvSpPr>
      <xdr:spPr>
        <a:xfrm>
          <a:off x="4673600"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153851</xdr:rowOff>
    </xdr:from>
    <xdr:to>
      <xdr:col>20</xdr:col>
      <xdr:colOff>38100</xdr:colOff>
      <xdr:row>84</xdr:row>
      <xdr:rowOff>84001</xdr:rowOff>
    </xdr:to>
    <xdr:sp macro="" textlink="">
      <xdr:nvSpPr>
        <xdr:cNvPr id="284" name="楕円 283">
          <a:extLst>
            <a:ext uri="{FF2B5EF4-FFF2-40B4-BE49-F238E27FC236}">
              <a16:creationId xmlns:a16="http://schemas.microsoft.com/office/drawing/2014/main" id="{9E31949F-FAA1-4B6F-950C-D73D0DB2F79E}"/>
            </a:ext>
          </a:extLst>
        </xdr:cNvPr>
        <xdr:cNvSpPr/>
      </xdr:nvSpPr>
      <xdr:spPr>
        <a:xfrm>
          <a:off x="37465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33201</xdr:rowOff>
    </xdr:from>
    <xdr:to>
      <xdr:col>24</xdr:col>
      <xdr:colOff>63500</xdr:colOff>
      <xdr:row>84</xdr:row>
      <xdr:rowOff>98516</xdr:rowOff>
    </xdr:to>
    <xdr:cxnSp macro="">
      <xdr:nvCxnSpPr>
        <xdr:cNvPr id="285" name="直線コネクタ 284">
          <a:extLst>
            <a:ext uri="{FF2B5EF4-FFF2-40B4-BE49-F238E27FC236}">
              <a16:creationId xmlns:a16="http://schemas.microsoft.com/office/drawing/2014/main" id="{DC424124-7A02-4C12-84B9-A7911D5AB6B4}"/>
            </a:ext>
          </a:extLst>
        </xdr:cNvPr>
        <xdr:cNvCxnSpPr/>
      </xdr:nvCxnSpPr>
      <xdr:spPr>
        <a:xfrm>
          <a:off x="3797300" y="1443500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147320</xdr:rowOff>
    </xdr:from>
    <xdr:to>
      <xdr:col>15</xdr:col>
      <xdr:colOff>101600</xdr:colOff>
      <xdr:row>84</xdr:row>
      <xdr:rowOff>77470</xdr:rowOff>
    </xdr:to>
    <xdr:sp macro="" textlink="">
      <xdr:nvSpPr>
        <xdr:cNvPr id="286" name="楕円 285">
          <a:extLst>
            <a:ext uri="{FF2B5EF4-FFF2-40B4-BE49-F238E27FC236}">
              <a16:creationId xmlns:a16="http://schemas.microsoft.com/office/drawing/2014/main" id="{2D6161D6-7110-4315-9020-C2269F28D4EE}"/>
            </a:ext>
          </a:extLst>
        </xdr:cNvPr>
        <xdr:cNvSpPr/>
      </xdr:nvSpPr>
      <xdr:spPr>
        <a:xfrm>
          <a:off x="2857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26670</xdr:rowOff>
    </xdr:from>
    <xdr:to>
      <xdr:col>19</xdr:col>
      <xdr:colOff>177800</xdr:colOff>
      <xdr:row>84</xdr:row>
      <xdr:rowOff>33201</xdr:rowOff>
    </xdr:to>
    <xdr:cxnSp macro="">
      <xdr:nvCxnSpPr>
        <xdr:cNvPr id="287" name="直線コネクタ 286">
          <a:extLst>
            <a:ext uri="{FF2B5EF4-FFF2-40B4-BE49-F238E27FC236}">
              <a16:creationId xmlns:a16="http://schemas.microsoft.com/office/drawing/2014/main" id="{2F65BCE4-DAEC-4838-8016-BBCC4FB244B3}"/>
            </a:ext>
          </a:extLst>
        </xdr:cNvPr>
        <xdr:cNvCxnSpPr/>
      </xdr:nvCxnSpPr>
      <xdr:spPr>
        <a:xfrm>
          <a:off x="2908300" y="1442847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170741</xdr:rowOff>
    </xdr:from>
    <xdr:ext cx="405111" cy="259045"/>
    <xdr:sp macro="" textlink="">
      <xdr:nvSpPr>
        <xdr:cNvPr id="288" name="n_1aveValue【公営住宅】&#10;有形固定資産減価償却率">
          <a:extLst>
            <a:ext uri="{FF2B5EF4-FFF2-40B4-BE49-F238E27FC236}">
              <a16:creationId xmlns:a16="http://schemas.microsoft.com/office/drawing/2014/main" id="{F7B22A67-1F40-4CA0-8756-06A41CA36F40}"/>
            </a:ext>
          </a:extLst>
        </xdr:cNvPr>
        <xdr:cNvSpPr txBox="1"/>
      </xdr:nvSpPr>
      <xdr:spPr>
        <a:xfrm>
          <a:off x="35820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156046</xdr:rowOff>
    </xdr:from>
    <xdr:ext cx="405111" cy="259045"/>
    <xdr:sp macro="" textlink="">
      <xdr:nvSpPr>
        <xdr:cNvPr id="289" name="n_2aveValue【公営住宅】&#10;有形固定資産減価償却率">
          <a:extLst>
            <a:ext uri="{FF2B5EF4-FFF2-40B4-BE49-F238E27FC236}">
              <a16:creationId xmlns:a16="http://schemas.microsoft.com/office/drawing/2014/main" id="{13851BD3-816C-4F21-B6BE-CF4BAA614BCE}"/>
            </a:ext>
          </a:extLst>
        </xdr:cNvPr>
        <xdr:cNvSpPr txBox="1"/>
      </xdr:nvSpPr>
      <xdr:spPr>
        <a:xfrm>
          <a:off x="2705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147882</xdr:rowOff>
    </xdr:from>
    <xdr:ext cx="405111" cy="259045"/>
    <xdr:sp macro="" textlink="">
      <xdr:nvSpPr>
        <xdr:cNvPr id="290" name="n_3aveValue【公営住宅】&#10;有形固定資産減価償却率">
          <a:extLst>
            <a:ext uri="{FF2B5EF4-FFF2-40B4-BE49-F238E27FC236}">
              <a16:creationId xmlns:a16="http://schemas.microsoft.com/office/drawing/2014/main" id="{8A8B3517-CA12-47F4-84C2-A823FEF17111}"/>
            </a:ext>
          </a:extLst>
        </xdr:cNvPr>
        <xdr:cNvSpPr txBox="1"/>
      </xdr:nvSpPr>
      <xdr:spPr>
        <a:xfrm>
          <a:off x="1816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141350</xdr:rowOff>
    </xdr:from>
    <xdr:ext cx="405111" cy="259045"/>
    <xdr:sp macro="" textlink="">
      <xdr:nvSpPr>
        <xdr:cNvPr id="291" name="n_4aveValue【公営住宅】&#10;有形固定資産減価償却率">
          <a:extLst>
            <a:ext uri="{FF2B5EF4-FFF2-40B4-BE49-F238E27FC236}">
              <a16:creationId xmlns:a16="http://schemas.microsoft.com/office/drawing/2014/main" id="{A7F92A90-54C3-4685-A92D-D9BBC833D556}"/>
            </a:ext>
          </a:extLst>
        </xdr:cNvPr>
        <xdr:cNvSpPr txBox="1"/>
      </xdr:nvSpPr>
      <xdr:spPr>
        <a:xfrm>
          <a:off x="927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75128</xdr:rowOff>
    </xdr:from>
    <xdr:ext cx="405111" cy="259045"/>
    <xdr:sp macro="" textlink="">
      <xdr:nvSpPr>
        <xdr:cNvPr id="292" name="n_1mainValue【公営住宅】&#10;有形固定資産減価償却率">
          <a:extLst>
            <a:ext uri="{FF2B5EF4-FFF2-40B4-BE49-F238E27FC236}">
              <a16:creationId xmlns:a16="http://schemas.microsoft.com/office/drawing/2014/main" id="{2862D7B3-7F63-4275-B2E2-A43F3F9A3D95}"/>
            </a:ext>
          </a:extLst>
        </xdr:cNvPr>
        <xdr:cNvSpPr txBox="1"/>
      </xdr:nvSpPr>
      <xdr:spPr>
        <a:xfrm>
          <a:off x="3582044"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68597</xdr:rowOff>
    </xdr:from>
    <xdr:ext cx="405111" cy="259045"/>
    <xdr:sp macro="" textlink="">
      <xdr:nvSpPr>
        <xdr:cNvPr id="293" name="n_2mainValue【公営住宅】&#10;有形固定資産減価償却率">
          <a:extLst>
            <a:ext uri="{FF2B5EF4-FFF2-40B4-BE49-F238E27FC236}">
              <a16:creationId xmlns:a16="http://schemas.microsoft.com/office/drawing/2014/main" id="{0E5D922E-28B6-451D-A6B3-96349FCADA74}"/>
            </a:ext>
          </a:extLst>
        </xdr:cNvPr>
        <xdr:cNvSpPr txBox="1"/>
      </xdr:nvSpPr>
      <xdr:spPr>
        <a:xfrm>
          <a:off x="27057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74544799-8660-4851-89F0-E1417B32B57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7BDC6794-7389-4CA1-8C77-D753AAF6169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525EF57C-B5AE-4FCD-A63C-0EE718E73A3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587C4C78-2645-4ED6-8E51-3C1B25909C8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D991EBC0-FB6E-48E4-99B5-541620F03A7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6172B32E-7D68-4AAF-AFF2-CE229D68990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B19B9D0D-8B35-41A7-8341-3BF24912700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50D7A0DF-D958-4FAD-AB15-9574BF89DF9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13ABDCAB-8B85-4099-A5AF-56F34F9CF59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291315F8-5537-495E-B38E-908CFFB61BA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a:extLst>
            <a:ext uri="{FF2B5EF4-FFF2-40B4-BE49-F238E27FC236}">
              <a16:creationId xmlns:a16="http://schemas.microsoft.com/office/drawing/2014/main" id="{938EF4AA-BC94-4E20-BC5E-EFCCAD6E719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a:extLst>
            <a:ext uri="{FF2B5EF4-FFF2-40B4-BE49-F238E27FC236}">
              <a16:creationId xmlns:a16="http://schemas.microsoft.com/office/drawing/2014/main" id="{8DA8D422-2485-4D3C-8A9F-F0CE515DD8A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a:extLst>
            <a:ext uri="{FF2B5EF4-FFF2-40B4-BE49-F238E27FC236}">
              <a16:creationId xmlns:a16="http://schemas.microsoft.com/office/drawing/2014/main" id="{9F0136F6-F17F-411E-BDB6-03E475391B6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a:extLst>
            <a:ext uri="{FF2B5EF4-FFF2-40B4-BE49-F238E27FC236}">
              <a16:creationId xmlns:a16="http://schemas.microsoft.com/office/drawing/2014/main" id="{35DCA6F1-1583-4FA8-9184-E891E81ECD1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10C1D537-8EFB-48A7-A5FD-1BD2321A303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09" name="テキスト ボックス 308">
          <a:extLst>
            <a:ext uri="{FF2B5EF4-FFF2-40B4-BE49-F238E27FC236}">
              <a16:creationId xmlns:a16="http://schemas.microsoft.com/office/drawing/2014/main" id="{CB305AEC-C492-42B8-8FD9-05A0260CB81B}"/>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a:extLst>
            <a:ext uri="{FF2B5EF4-FFF2-40B4-BE49-F238E27FC236}">
              <a16:creationId xmlns:a16="http://schemas.microsoft.com/office/drawing/2014/main" id="{105A373C-59F4-4F53-B242-90AED5279A6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1" name="テキスト ボックス 310">
          <a:extLst>
            <a:ext uri="{FF2B5EF4-FFF2-40B4-BE49-F238E27FC236}">
              <a16:creationId xmlns:a16="http://schemas.microsoft.com/office/drawing/2014/main" id="{A22A9D1D-E607-462E-8876-26E098FA9E6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a:extLst>
            <a:ext uri="{FF2B5EF4-FFF2-40B4-BE49-F238E27FC236}">
              <a16:creationId xmlns:a16="http://schemas.microsoft.com/office/drawing/2014/main" id="{D31D9289-2C34-46C2-9A75-72747FE170D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3" name="テキスト ボックス 312">
          <a:extLst>
            <a:ext uri="{FF2B5EF4-FFF2-40B4-BE49-F238E27FC236}">
              <a16:creationId xmlns:a16="http://schemas.microsoft.com/office/drawing/2014/main" id="{31336FA5-83EF-45C5-BD2A-3071E4F09684}"/>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287619B0-DCE9-4E8F-9B75-4427FE3F530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a:extLst>
            <a:ext uri="{FF2B5EF4-FFF2-40B4-BE49-F238E27FC236}">
              <a16:creationId xmlns:a16="http://schemas.microsoft.com/office/drawing/2014/main" id="{58A8920A-A450-40E2-A639-0086C390B96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3021E15D-2E96-4A89-805E-0900CC1A718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17" name="直線コネクタ 316">
          <a:extLst>
            <a:ext uri="{FF2B5EF4-FFF2-40B4-BE49-F238E27FC236}">
              <a16:creationId xmlns:a16="http://schemas.microsoft.com/office/drawing/2014/main" id="{0C09CEE4-C99D-4643-BACB-DE47A0443D23}"/>
            </a:ext>
          </a:extLst>
        </xdr:cNvPr>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18" name="【公営住宅】&#10;一人当たり面積最小値テキスト">
          <a:extLst>
            <a:ext uri="{FF2B5EF4-FFF2-40B4-BE49-F238E27FC236}">
              <a16:creationId xmlns:a16="http://schemas.microsoft.com/office/drawing/2014/main" id="{D99243D0-C699-4C2D-A821-AFB98F6CC09E}"/>
            </a:ext>
          </a:extLst>
        </xdr:cNvPr>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19" name="直線コネクタ 318">
          <a:extLst>
            <a:ext uri="{FF2B5EF4-FFF2-40B4-BE49-F238E27FC236}">
              <a16:creationId xmlns:a16="http://schemas.microsoft.com/office/drawing/2014/main" id="{0B27AC6C-7869-4A58-B4D9-381BB35CB9A1}"/>
            </a:ext>
          </a:extLst>
        </xdr:cNvPr>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20" name="【公営住宅】&#10;一人当たり面積最大値テキスト">
          <a:extLst>
            <a:ext uri="{FF2B5EF4-FFF2-40B4-BE49-F238E27FC236}">
              <a16:creationId xmlns:a16="http://schemas.microsoft.com/office/drawing/2014/main" id="{978D940B-9AE2-4BC1-AC9A-62EA40FE062D}"/>
            </a:ext>
          </a:extLst>
        </xdr:cNvPr>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21" name="直線コネクタ 320">
          <a:extLst>
            <a:ext uri="{FF2B5EF4-FFF2-40B4-BE49-F238E27FC236}">
              <a16:creationId xmlns:a16="http://schemas.microsoft.com/office/drawing/2014/main" id="{7FE173F7-7113-40E2-AA21-DF06ECB0A9A4}"/>
            </a:ext>
          </a:extLst>
        </xdr:cNvPr>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1085</xdr:rowOff>
    </xdr:from>
    <xdr:ext cx="469744" cy="259045"/>
    <xdr:sp macro="" textlink="">
      <xdr:nvSpPr>
        <xdr:cNvPr id="322" name="【公営住宅】&#10;一人当たり面積平均値テキスト">
          <a:extLst>
            <a:ext uri="{FF2B5EF4-FFF2-40B4-BE49-F238E27FC236}">
              <a16:creationId xmlns:a16="http://schemas.microsoft.com/office/drawing/2014/main" id="{A8D4284A-4F21-4D65-8D26-8BB8E57473A3}"/>
            </a:ext>
          </a:extLst>
        </xdr:cNvPr>
        <xdr:cNvSpPr txBox="1"/>
      </xdr:nvSpPr>
      <xdr:spPr>
        <a:xfrm>
          <a:off x="10515600" y="14574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23" name="フローチャート: 判断 322">
          <a:extLst>
            <a:ext uri="{FF2B5EF4-FFF2-40B4-BE49-F238E27FC236}">
              <a16:creationId xmlns:a16="http://schemas.microsoft.com/office/drawing/2014/main" id="{29A3FC36-F9E7-438B-A536-33343BEB15C4}"/>
            </a:ext>
          </a:extLst>
        </xdr:cNvPr>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24" name="フローチャート: 判断 323">
          <a:extLst>
            <a:ext uri="{FF2B5EF4-FFF2-40B4-BE49-F238E27FC236}">
              <a16:creationId xmlns:a16="http://schemas.microsoft.com/office/drawing/2014/main" id="{03A59C9E-0030-4A66-80CB-FA4FCA58EB3C}"/>
            </a:ext>
          </a:extLst>
        </xdr:cNvPr>
        <xdr:cNvSpPr/>
      </xdr:nvSpPr>
      <xdr:spPr>
        <a:xfrm>
          <a:off x="9588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25" name="フローチャート: 判断 324">
          <a:extLst>
            <a:ext uri="{FF2B5EF4-FFF2-40B4-BE49-F238E27FC236}">
              <a16:creationId xmlns:a16="http://schemas.microsoft.com/office/drawing/2014/main" id="{AE9FB399-67B0-4AC5-8F9F-7AB26D2ABC23}"/>
            </a:ext>
          </a:extLst>
        </xdr:cNvPr>
        <xdr:cNvSpPr/>
      </xdr:nvSpPr>
      <xdr:spPr>
        <a:xfrm>
          <a:off x="8699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26" name="フローチャート: 判断 325">
          <a:extLst>
            <a:ext uri="{FF2B5EF4-FFF2-40B4-BE49-F238E27FC236}">
              <a16:creationId xmlns:a16="http://schemas.microsoft.com/office/drawing/2014/main" id="{77AA71B7-63CB-4AD1-89FF-3C29ED73C468}"/>
            </a:ext>
          </a:extLst>
        </xdr:cNvPr>
        <xdr:cNvSpPr/>
      </xdr:nvSpPr>
      <xdr:spPr>
        <a:xfrm>
          <a:off x="7810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27" name="フローチャート: 判断 326">
          <a:extLst>
            <a:ext uri="{FF2B5EF4-FFF2-40B4-BE49-F238E27FC236}">
              <a16:creationId xmlns:a16="http://schemas.microsoft.com/office/drawing/2014/main" id="{C9CBC3BF-5CEC-4929-955A-1C4C8D88BF9B}"/>
            </a:ext>
          </a:extLst>
        </xdr:cNvPr>
        <xdr:cNvSpPr/>
      </xdr:nvSpPr>
      <xdr:spPr>
        <a:xfrm>
          <a:off x="6921500" y="1462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8A49D298-B8FE-481D-830E-C3AF56FB686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4835038B-B218-4F85-BF86-D7AB1710DEF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F09FC17F-2E63-4ED6-9851-9E6717BC8F2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3E432672-BB85-4859-AB14-89027ACD161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D9CAD98B-500A-4854-834D-E666F8848E0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169266</xdr:rowOff>
    </xdr:from>
    <xdr:to>
      <xdr:col>55</xdr:col>
      <xdr:colOff>50800</xdr:colOff>
      <xdr:row>84</xdr:row>
      <xdr:rowOff>99416</xdr:rowOff>
    </xdr:to>
    <xdr:sp macro="" textlink="">
      <xdr:nvSpPr>
        <xdr:cNvPr id="333" name="楕円 332">
          <a:extLst>
            <a:ext uri="{FF2B5EF4-FFF2-40B4-BE49-F238E27FC236}">
              <a16:creationId xmlns:a16="http://schemas.microsoft.com/office/drawing/2014/main" id="{E855C03F-081F-434F-991E-DEC6DA087929}"/>
            </a:ext>
          </a:extLst>
        </xdr:cNvPr>
        <xdr:cNvSpPr/>
      </xdr:nvSpPr>
      <xdr:spPr>
        <a:xfrm>
          <a:off x="10426700" y="1439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20693</xdr:rowOff>
    </xdr:from>
    <xdr:ext cx="469744" cy="259045"/>
    <xdr:sp macro="" textlink="">
      <xdr:nvSpPr>
        <xdr:cNvPr id="334" name="【公営住宅】&#10;一人当たり面積該当値テキスト">
          <a:extLst>
            <a:ext uri="{FF2B5EF4-FFF2-40B4-BE49-F238E27FC236}">
              <a16:creationId xmlns:a16="http://schemas.microsoft.com/office/drawing/2014/main" id="{A1C55E29-D3CF-4B46-A59A-562DC879F287}"/>
            </a:ext>
          </a:extLst>
        </xdr:cNvPr>
        <xdr:cNvSpPr txBox="1"/>
      </xdr:nvSpPr>
      <xdr:spPr>
        <a:xfrm>
          <a:off x="10515600" y="1425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7189</xdr:rowOff>
    </xdr:from>
    <xdr:to>
      <xdr:col>50</xdr:col>
      <xdr:colOff>165100</xdr:colOff>
      <xdr:row>84</xdr:row>
      <xdr:rowOff>108789</xdr:rowOff>
    </xdr:to>
    <xdr:sp macro="" textlink="">
      <xdr:nvSpPr>
        <xdr:cNvPr id="335" name="楕円 334">
          <a:extLst>
            <a:ext uri="{FF2B5EF4-FFF2-40B4-BE49-F238E27FC236}">
              <a16:creationId xmlns:a16="http://schemas.microsoft.com/office/drawing/2014/main" id="{96091E23-3F68-420D-85AC-2348F379DF68}"/>
            </a:ext>
          </a:extLst>
        </xdr:cNvPr>
        <xdr:cNvSpPr/>
      </xdr:nvSpPr>
      <xdr:spPr>
        <a:xfrm>
          <a:off x="9588500" y="144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48616</xdr:rowOff>
    </xdr:from>
    <xdr:to>
      <xdr:col>55</xdr:col>
      <xdr:colOff>0</xdr:colOff>
      <xdr:row>84</xdr:row>
      <xdr:rowOff>57989</xdr:rowOff>
    </xdr:to>
    <xdr:cxnSp macro="">
      <xdr:nvCxnSpPr>
        <xdr:cNvPr id="336" name="直線コネクタ 335">
          <a:extLst>
            <a:ext uri="{FF2B5EF4-FFF2-40B4-BE49-F238E27FC236}">
              <a16:creationId xmlns:a16="http://schemas.microsoft.com/office/drawing/2014/main" id="{786AD17E-08A2-4DEB-8F70-043DC5AEC12F}"/>
            </a:ext>
          </a:extLst>
        </xdr:cNvPr>
        <xdr:cNvCxnSpPr/>
      </xdr:nvCxnSpPr>
      <xdr:spPr>
        <a:xfrm flipV="1">
          <a:off x="9639300" y="14450416"/>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4217</xdr:rowOff>
    </xdr:from>
    <xdr:to>
      <xdr:col>46</xdr:col>
      <xdr:colOff>38100</xdr:colOff>
      <xdr:row>84</xdr:row>
      <xdr:rowOff>105817</xdr:rowOff>
    </xdr:to>
    <xdr:sp macro="" textlink="">
      <xdr:nvSpPr>
        <xdr:cNvPr id="337" name="楕円 336">
          <a:extLst>
            <a:ext uri="{FF2B5EF4-FFF2-40B4-BE49-F238E27FC236}">
              <a16:creationId xmlns:a16="http://schemas.microsoft.com/office/drawing/2014/main" id="{23AB27D3-57BD-4A59-81E3-895FE0FD94DE}"/>
            </a:ext>
          </a:extLst>
        </xdr:cNvPr>
        <xdr:cNvSpPr/>
      </xdr:nvSpPr>
      <xdr:spPr>
        <a:xfrm>
          <a:off x="8699500" y="14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55017</xdr:rowOff>
    </xdr:from>
    <xdr:to>
      <xdr:col>50</xdr:col>
      <xdr:colOff>114300</xdr:colOff>
      <xdr:row>84</xdr:row>
      <xdr:rowOff>57989</xdr:rowOff>
    </xdr:to>
    <xdr:cxnSp macro="">
      <xdr:nvCxnSpPr>
        <xdr:cNvPr id="338" name="直線コネクタ 337">
          <a:extLst>
            <a:ext uri="{FF2B5EF4-FFF2-40B4-BE49-F238E27FC236}">
              <a16:creationId xmlns:a16="http://schemas.microsoft.com/office/drawing/2014/main" id="{1B2284BD-5432-48AF-B72C-10D59947A5C9}"/>
            </a:ext>
          </a:extLst>
        </xdr:cNvPr>
        <xdr:cNvCxnSpPr/>
      </xdr:nvCxnSpPr>
      <xdr:spPr>
        <a:xfrm>
          <a:off x="8750300" y="14456817"/>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107154</xdr:rowOff>
    </xdr:from>
    <xdr:ext cx="469744" cy="259045"/>
    <xdr:sp macro="" textlink="">
      <xdr:nvSpPr>
        <xdr:cNvPr id="339" name="n_1aveValue【公営住宅】&#10;一人当たり面積">
          <a:extLst>
            <a:ext uri="{FF2B5EF4-FFF2-40B4-BE49-F238E27FC236}">
              <a16:creationId xmlns:a16="http://schemas.microsoft.com/office/drawing/2014/main" id="{067D4B4E-FA3E-42E3-B064-917DAC7D4222}"/>
            </a:ext>
          </a:extLst>
        </xdr:cNvPr>
        <xdr:cNvSpPr txBox="1"/>
      </xdr:nvSpPr>
      <xdr:spPr>
        <a:xfrm>
          <a:off x="9391727" y="1468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102430</xdr:rowOff>
    </xdr:from>
    <xdr:ext cx="469744" cy="259045"/>
    <xdr:sp macro="" textlink="">
      <xdr:nvSpPr>
        <xdr:cNvPr id="340" name="n_2aveValue【公営住宅】&#10;一人当たり面積">
          <a:extLst>
            <a:ext uri="{FF2B5EF4-FFF2-40B4-BE49-F238E27FC236}">
              <a16:creationId xmlns:a16="http://schemas.microsoft.com/office/drawing/2014/main" id="{8F0BA860-3C0D-413E-887C-0C39F38D0129}"/>
            </a:ext>
          </a:extLst>
        </xdr:cNvPr>
        <xdr:cNvSpPr txBox="1"/>
      </xdr:nvSpPr>
      <xdr:spPr>
        <a:xfrm>
          <a:off x="8515427" y="1467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142003</xdr:rowOff>
    </xdr:from>
    <xdr:ext cx="469744" cy="259045"/>
    <xdr:sp macro="" textlink="">
      <xdr:nvSpPr>
        <xdr:cNvPr id="341" name="n_3aveValue【公営住宅】&#10;一人当たり面積">
          <a:extLst>
            <a:ext uri="{FF2B5EF4-FFF2-40B4-BE49-F238E27FC236}">
              <a16:creationId xmlns:a16="http://schemas.microsoft.com/office/drawing/2014/main" id="{552CBAE9-D6BC-4F0E-8EDD-B8D9C5645240}"/>
            </a:ext>
          </a:extLst>
        </xdr:cNvPr>
        <xdr:cNvSpPr txBox="1"/>
      </xdr:nvSpPr>
      <xdr:spPr>
        <a:xfrm>
          <a:off x="7626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165549</xdr:rowOff>
    </xdr:from>
    <xdr:ext cx="469744" cy="259045"/>
    <xdr:sp macro="" textlink="">
      <xdr:nvSpPr>
        <xdr:cNvPr id="342" name="n_4aveValue【公営住宅】&#10;一人当たり面積">
          <a:extLst>
            <a:ext uri="{FF2B5EF4-FFF2-40B4-BE49-F238E27FC236}">
              <a16:creationId xmlns:a16="http://schemas.microsoft.com/office/drawing/2014/main" id="{AC98DB1D-502C-499E-86E2-82933E050922}"/>
            </a:ext>
          </a:extLst>
        </xdr:cNvPr>
        <xdr:cNvSpPr txBox="1"/>
      </xdr:nvSpPr>
      <xdr:spPr>
        <a:xfrm>
          <a:off x="6737427" y="1439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125316</xdr:rowOff>
    </xdr:from>
    <xdr:ext cx="469744" cy="259045"/>
    <xdr:sp macro="" textlink="">
      <xdr:nvSpPr>
        <xdr:cNvPr id="343" name="n_1mainValue【公営住宅】&#10;一人当たり面積">
          <a:extLst>
            <a:ext uri="{FF2B5EF4-FFF2-40B4-BE49-F238E27FC236}">
              <a16:creationId xmlns:a16="http://schemas.microsoft.com/office/drawing/2014/main" id="{212270DD-9C8E-459F-AD5D-B1B911BE3E68}"/>
            </a:ext>
          </a:extLst>
        </xdr:cNvPr>
        <xdr:cNvSpPr txBox="1"/>
      </xdr:nvSpPr>
      <xdr:spPr>
        <a:xfrm>
          <a:off x="9391727" y="1418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122344</xdr:rowOff>
    </xdr:from>
    <xdr:ext cx="469744" cy="259045"/>
    <xdr:sp macro="" textlink="">
      <xdr:nvSpPr>
        <xdr:cNvPr id="344" name="n_2mainValue【公営住宅】&#10;一人当たり面積">
          <a:extLst>
            <a:ext uri="{FF2B5EF4-FFF2-40B4-BE49-F238E27FC236}">
              <a16:creationId xmlns:a16="http://schemas.microsoft.com/office/drawing/2014/main" id="{98B55990-DD64-4B48-BA82-518D8AACB547}"/>
            </a:ext>
          </a:extLst>
        </xdr:cNvPr>
        <xdr:cNvSpPr txBox="1"/>
      </xdr:nvSpPr>
      <xdr:spPr>
        <a:xfrm>
          <a:off x="8515427" y="1418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a:extLst>
            <a:ext uri="{FF2B5EF4-FFF2-40B4-BE49-F238E27FC236}">
              <a16:creationId xmlns:a16="http://schemas.microsoft.com/office/drawing/2014/main" id="{E2836AB9-DEC1-4141-9C53-48D45854A00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a:extLst>
            <a:ext uri="{FF2B5EF4-FFF2-40B4-BE49-F238E27FC236}">
              <a16:creationId xmlns:a16="http://schemas.microsoft.com/office/drawing/2014/main" id="{850301F1-DB05-49B5-AB7E-A76900AFA06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a:extLst>
            <a:ext uri="{FF2B5EF4-FFF2-40B4-BE49-F238E27FC236}">
              <a16:creationId xmlns:a16="http://schemas.microsoft.com/office/drawing/2014/main" id="{A230167C-D1F3-42F4-B025-1201AAC7B27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a:extLst>
            <a:ext uri="{FF2B5EF4-FFF2-40B4-BE49-F238E27FC236}">
              <a16:creationId xmlns:a16="http://schemas.microsoft.com/office/drawing/2014/main" id="{43D2B23F-65EB-46D0-AD4B-F40D42D7BEE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a:extLst>
            <a:ext uri="{FF2B5EF4-FFF2-40B4-BE49-F238E27FC236}">
              <a16:creationId xmlns:a16="http://schemas.microsoft.com/office/drawing/2014/main" id="{4E84743F-6153-4A60-AB9D-D65FC24942A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a:extLst>
            <a:ext uri="{FF2B5EF4-FFF2-40B4-BE49-F238E27FC236}">
              <a16:creationId xmlns:a16="http://schemas.microsoft.com/office/drawing/2014/main" id="{55AEE6A4-1103-401E-97F1-F187EF448EF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a:extLst>
            <a:ext uri="{FF2B5EF4-FFF2-40B4-BE49-F238E27FC236}">
              <a16:creationId xmlns:a16="http://schemas.microsoft.com/office/drawing/2014/main" id="{43D43487-944F-49B4-9E5D-A9BA161AF8A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a:extLst>
            <a:ext uri="{FF2B5EF4-FFF2-40B4-BE49-F238E27FC236}">
              <a16:creationId xmlns:a16="http://schemas.microsoft.com/office/drawing/2014/main" id="{2603C74E-AD7A-4445-BAE8-7E72FA18472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3" name="テキスト ボックス 352">
          <a:extLst>
            <a:ext uri="{FF2B5EF4-FFF2-40B4-BE49-F238E27FC236}">
              <a16:creationId xmlns:a16="http://schemas.microsoft.com/office/drawing/2014/main" id="{D7B3564F-BB24-405B-B379-405FC746132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4" name="直線コネクタ 353">
          <a:extLst>
            <a:ext uri="{FF2B5EF4-FFF2-40B4-BE49-F238E27FC236}">
              <a16:creationId xmlns:a16="http://schemas.microsoft.com/office/drawing/2014/main" id="{1762A5C8-A485-4792-8B1A-CBD52D00C00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5" name="テキスト ボックス 354">
          <a:extLst>
            <a:ext uri="{FF2B5EF4-FFF2-40B4-BE49-F238E27FC236}">
              <a16:creationId xmlns:a16="http://schemas.microsoft.com/office/drawing/2014/main" id="{DADE18D1-37DA-4A37-9245-6CE8A315BE6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a:extLst>
            <a:ext uri="{FF2B5EF4-FFF2-40B4-BE49-F238E27FC236}">
              <a16:creationId xmlns:a16="http://schemas.microsoft.com/office/drawing/2014/main" id="{36FA0F70-7F48-4EB4-8097-352915A91C8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7" name="テキスト ボックス 356">
          <a:extLst>
            <a:ext uri="{FF2B5EF4-FFF2-40B4-BE49-F238E27FC236}">
              <a16:creationId xmlns:a16="http://schemas.microsoft.com/office/drawing/2014/main" id="{AE991CF5-2853-4EFF-A7BF-3174C69FC118}"/>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a:extLst>
            <a:ext uri="{FF2B5EF4-FFF2-40B4-BE49-F238E27FC236}">
              <a16:creationId xmlns:a16="http://schemas.microsoft.com/office/drawing/2014/main" id="{47678FC6-A7B9-42B9-81E2-717996CB0D9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a:extLst>
            <a:ext uri="{FF2B5EF4-FFF2-40B4-BE49-F238E27FC236}">
              <a16:creationId xmlns:a16="http://schemas.microsoft.com/office/drawing/2014/main" id="{41F68A44-C0B0-461B-8F91-3C8BF0BEC1B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a:extLst>
            <a:ext uri="{FF2B5EF4-FFF2-40B4-BE49-F238E27FC236}">
              <a16:creationId xmlns:a16="http://schemas.microsoft.com/office/drawing/2014/main" id="{8E0100DD-434D-4016-9ED5-F11A94CCA84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a:extLst>
            <a:ext uri="{FF2B5EF4-FFF2-40B4-BE49-F238E27FC236}">
              <a16:creationId xmlns:a16="http://schemas.microsoft.com/office/drawing/2014/main" id="{015F3651-BA8B-438C-9C7D-E9C3078B086F}"/>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a:extLst>
            <a:ext uri="{FF2B5EF4-FFF2-40B4-BE49-F238E27FC236}">
              <a16:creationId xmlns:a16="http://schemas.microsoft.com/office/drawing/2014/main" id="{5DDCDB01-8CC0-46FF-8CB9-58E63F9AE35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a:extLst>
            <a:ext uri="{FF2B5EF4-FFF2-40B4-BE49-F238E27FC236}">
              <a16:creationId xmlns:a16="http://schemas.microsoft.com/office/drawing/2014/main" id="{925146D8-7688-4CA2-A355-AD2C7EF81BA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a:extLst>
            <a:ext uri="{FF2B5EF4-FFF2-40B4-BE49-F238E27FC236}">
              <a16:creationId xmlns:a16="http://schemas.microsoft.com/office/drawing/2014/main" id="{BE8DAF46-11C2-4254-890E-D138A1A4FAA2}"/>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a:extLst>
            <a:ext uri="{FF2B5EF4-FFF2-40B4-BE49-F238E27FC236}">
              <a16:creationId xmlns:a16="http://schemas.microsoft.com/office/drawing/2014/main" id="{B0F15862-A4F0-4A98-8EAD-9D9F69152399}"/>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a:extLst>
            <a:ext uri="{FF2B5EF4-FFF2-40B4-BE49-F238E27FC236}">
              <a16:creationId xmlns:a16="http://schemas.microsoft.com/office/drawing/2014/main" id="{659A24AD-49E9-4303-881E-0D4EC2D2689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7" name="テキスト ボックス 366">
          <a:extLst>
            <a:ext uri="{FF2B5EF4-FFF2-40B4-BE49-F238E27FC236}">
              <a16:creationId xmlns:a16="http://schemas.microsoft.com/office/drawing/2014/main" id="{99463F91-2ABB-4BA6-AB85-41A2DFB2E4B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a:extLst>
            <a:ext uri="{FF2B5EF4-FFF2-40B4-BE49-F238E27FC236}">
              <a16:creationId xmlns:a16="http://schemas.microsoft.com/office/drawing/2014/main" id="{C3113E16-0514-4E66-982E-C388FAED8EB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港湾・漁港】&#10;有形固定資産減価償却率グラフ枠">
          <a:extLst>
            <a:ext uri="{FF2B5EF4-FFF2-40B4-BE49-F238E27FC236}">
              <a16:creationId xmlns:a16="http://schemas.microsoft.com/office/drawing/2014/main" id="{C1F36698-2915-4982-A461-5CB9EF56525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109</xdr:row>
      <xdr:rowOff>32113</xdr:rowOff>
    </xdr:to>
    <xdr:cxnSp macro="">
      <xdr:nvCxnSpPr>
        <xdr:cNvPr id="370" name="直線コネクタ 369">
          <a:extLst>
            <a:ext uri="{FF2B5EF4-FFF2-40B4-BE49-F238E27FC236}">
              <a16:creationId xmlns:a16="http://schemas.microsoft.com/office/drawing/2014/main" id="{02480D5F-FD2B-4B4E-BA80-64DEA5C0825F}"/>
            </a:ext>
          </a:extLst>
        </xdr:cNvPr>
        <xdr:cNvCxnSpPr/>
      </xdr:nvCxnSpPr>
      <xdr:spPr>
        <a:xfrm flipV="1">
          <a:off x="4634865" y="17157519"/>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35940</xdr:rowOff>
    </xdr:from>
    <xdr:ext cx="405111" cy="259045"/>
    <xdr:sp macro="" textlink="">
      <xdr:nvSpPr>
        <xdr:cNvPr id="371" name="【港湾・漁港】&#10;有形固定資産減価償却率最小値テキスト">
          <a:extLst>
            <a:ext uri="{FF2B5EF4-FFF2-40B4-BE49-F238E27FC236}">
              <a16:creationId xmlns:a16="http://schemas.microsoft.com/office/drawing/2014/main" id="{8A8AC4F4-39D6-408E-95FF-B2D2BD178E2B}"/>
            </a:ext>
          </a:extLst>
        </xdr:cNvPr>
        <xdr:cNvSpPr txBox="1"/>
      </xdr:nvSpPr>
      <xdr:spPr>
        <a:xfrm>
          <a:off x="4673600" y="1872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32113</xdr:rowOff>
    </xdr:from>
    <xdr:to>
      <xdr:col>24</xdr:col>
      <xdr:colOff>152400</xdr:colOff>
      <xdr:row>109</xdr:row>
      <xdr:rowOff>32113</xdr:rowOff>
    </xdr:to>
    <xdr:cxnSp macro="">
      <xdr:nvCxnSpPr>
        <xdr:cNvPr id="372" name="直線コネクタ 371">
          <a:extLst>
            <a:ext uri="{FF2B5EF4-FFF2-40B4-BE49-F238E27FC236}">
              <a16:creationId xmlns:a16="http://schemas.microsoft.com/office/drawing/2014/main" id="{6A10A925-6539-43C6-9A91-7AA527DB70A8}"/>
            </a:ext>
          </a:extLst>
        </xdr:cNvPr>
        <xdr:cNvCxnSpPr/>
      </xdr:nvCxnSpPr>
      <xdr:spPr>
        <a:xfrm>
          <a:off x="4546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340478" cy="259045"/>
    <xdr:sp macro="" textlink="">
      <xdr:nvSpPr>
        <xdr:cNvPr id="373" name="【港湾・漁港】&#10;有形固定資産減価償却率最大値テキスト">
          <a:extLst>
            <a:ext uri="{FF2B5EF4-FFF2-40B4-BE49-F238E27FC236}">
              <a16:creationId xmlns:a16="http://schemas.microsoft.com/office/drawing/2014/main" id="{E7E0CE5C-2721-4DC4-8A39-C8B5EBAE6761}"/>
            </a:ext>
          </a:extLst>
        </xdr:cNvPr>
        <xdr:cNvSpPr txBox="1"/>
      </xdr:nvSpPr>
      <xdr:spPr>
        <a:xfrm>
          <a:off x="4673600" y="1693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374" name="直線コネクタ 373">
          <a:extLst>
            <a:ext uri="{FF2B5EF4-FFF2-40B4-BE49-F238E27FC236}">
              <a16:creationId xmlns:a16="http://schemas.microsoft.com/office/drawing/2014/main" id="{920FCD70-76BB-43D5-B691-9DC9C717B140}"/>
            </a:ext>
          </a:extLst>
        </xdr:cNvPr>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101798</xdr:rowOff>
    </xdr:from>
    <xdr:ext cx="405111" cy="259045"/>
    <xdr:sp macro="" textlink="">
      <xdr:nvSpPr>
        <xdr:cNvPr id="375" name="【港湾・漁港】&#10;有形固定資産減価償却率平均値テキスト">
          <a:extLst>
            <a:ext uri="{FF2B5EF4-FFF2-40B4-BE49-F238E27FC236}">
              <a16:creationId xmlns:a16="http://schemas.microsoft.com/office/drawing/2014/main" id="{4AA5D97B-FAE5-479E-881E-5F6A6DCFE976}"/>
            </a:ext>
          </a:extLst>
        </xdr:cNvPr>
        <xdr:cNvSpPr txBox="1"/>
      </xdr:nvSpPr>
      <xdr:spPr>
        <a:xfrm>
          <a:off x="4673600" y="18104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123371</xdr:rowOff>
    </xdr:from>
    <xdr:to>
      <xdr:col>24</xdr:col>
      <xdr:colOff>114300</xdr:colOff>
      <xdr:row>106</xdr:row>
      <xdr:rowOff>53521</xdr:rowOff>
    </xdr:to>
    <xdr:sp macro="" textlink="">
      <xdr:nvSpPr>
        <xdr:cNvPr id="376" name="フローチャート: 判断 375">
          <a:extLst>
            <a:ext uri="{FF2B5EF4-FFF2-40B4-BE49-F238E27FC236}">
              <a16:creationId xmlns:a16="http://schemas.microsoft.com/office/drawing/2014/main" id="{33A08EA2-F30F-47BE-8DC2-B9D65CCC61D1}"/>
            </a:ext>
          </a:extLst>
        </xdr:cNvPr>
        <xdr:cNvSpPr/>
      </xdr:nvSpPr>
      <xdr:spPr>
        <a:xfrm>
          <a:off x="4584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118473</xdr:rowOff>
    </xdr:from>
    <xdr:to>
      <xdr:col>20</xdr:col>
      <xdr:colOff>38100</xdr:colOff>
      <xdr:row>106</xdr:row>
      <xdr:rowOff>48623</xdr:rowOff>
    </xdr:to>
    <xdr:sp macro="" textlink="">
      <xdr:nvSpPr>
        <xdr:cNvPr id="377" name="フローチャート: 判断 376">
          <a:extLst>
            <a:ext uri="{FF2B5EF4-FFF2-40B4-BE49-F238E27FC236}">
              <a16:creationId xmlns:a16="http://schemas.microsoft.com/office/drawing/2014/main" id="{36F1930D-A886-4EE2-841D-F0A252CC6C9A}"/>
            </a:ext>
          </a:extLst>
        </xdr:cNvPr>
        <xdr:cNvSpPr/>
      </xdr:nvSpPr>
      <xdr:spPr>
        <a:xfrm>
          <a:off x="3746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105411</xdr:rowOff>
    </xdr:from>
    <xdr:to>
      <xdr:col>15</xdr:col>
      <xdr:colOff>101600</xdr:colOff>
      <xdr:row>106</xdr:row>
      <xdr:rowOff>35561</xdr:rowOff>
    </xdr:to>
    <xdr:sp macro="" textlink="">
      <xdr:nvSpPr>
        <xdr:cNvPr id="378" name="フローチャート: 判断 377">
          <a:extLst>
            <a:ext uri="{FF2B5EF4-FFF2-40B4-BE49-F238E27FC236}">
              <a16:creationId xmlns:a16="http://schemas.microsoft.com/office/drawing/2014/main" id="{E49B9121-17F0-4906-83C4-A059E305DB95}"/>
            </a:ext>
          </a:extLst>
        </xdr:cNvPr>
        <xdr:cNvSpPr/>
      </xdr:nvSpPr>
      <xdr:spPr>
        <a:xfrm>
          <a:off x="2857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379" name="フローチャート: 判断 378">
          <a:extLst>
            <a:ext uri="{FF2B5EF4-FFF2-40B4-BE49-F238E27FC236}">
              <a16:creationId xmlns:a16="http://schemas.microsoft.com/office/drawing/2014/main" id="{5A812039-3872-4DFF-BA91-2D68CDD738BA}"/>
            </a:ext>
          </a:extLst>
        </xdr:cNvPr>
        <xdr:cNvSpPr/>
      </xdr:nvSpPr>
      <xdr:spPr>
        <a:xfrm>
          <a:off x="1968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17236</xdr:rowOff>
    </xdr:from>
    <xdr:to>
      <xdr:col>6</xdr:col>
      <xdr:colOff>38100</xdr:colOff>
      <xdr:row>105</xdr:row>
      <xdr:rowOff>118836</xdr:rowOff>
    </xdr:to>
    <xdr:sp macro="" textlink="">
      <xdr:nvSpPr>
        <xdr:cNvPr id="380" name="フローチャート: 判断 379">
          <a:extLst>
            <a:ext uri="{FF2B5EF4-FFF2-40B4-BE49-F238E27FC236}">
              <a16:creationId xmlns:a16="http://schemas.microsoft.com/office/drawing/2014/main" id="{3F8CFB1B-810F-446C-9276-30AC6A771BBA}"/>
            </a:ext>
          </a:extLst>
        </xdr:cNvPr>
        <xdr:cNvSpPr/>
      </xdr:nvSpPr>
      <xdr:spPr>
        <a:xfrm>
          <a:off x="1079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78C214DC-A48C-4F33-928E-8E27C6AE8EE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D2B6D2F8-9A50-4771-AC4C-888C50BC52F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6F4D2ECE-DEBD-4ABB-895F-81CB50C1BE4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456C86B5-8DAF-4ABA-9807-00CF5F2C9A5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F085B00E-FCA0-4F8D-B602-0183842D68C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100512</xdr:rowOff>
    </xdr:from>
    <xdr:to>
      <xdr:col>24</xdr:col>
      <xdr:colOff>114300</xdr:colOff>
      <xdr:row>104</xdr:row>
      <xdr:rowOff>30662</xdr:rowOff>
    </xdr:to>
    <xdr:sp macro="" textlink="">
      <xdr:nvSpPr>
        <xdr:cNvPr id="386" name="楕円 385">
          <a:extLst>
            <a:ext uri="{FF2B5EF4-FFF2-40B4-BE49-F238E27FC236}">
              <a16:creationId xmlns:a16="http://schemas.microsoft.com/office/drawing/2014/main" id="{2D75DA0C-60CA-4EF5-B29F-1017990DF738}"/>
            </a:ext>
          </a:extLst>
        </xdr:cNvPr>
        <xdr:cNvSpPr/>
      </xdr:nvSpPr>
      <xdr:spPr>
        <a:xfrm>
          <a:off x="45847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123389</xdr:rowOff>
    </xdr:from>
    <xdr:ext cx="405111" cy="259045"/>
    <xdr:sp macro="" textlink="">
      <xdr:nvSpPr>
        <xdr:cNvPr id="387" name="【港湾・漁港】&#10;有形固定資産減価償却率該当値テキスト">
          <a:extLst>
            <a:ext uri="{FF2B5EF4-FFF2-40B4-BE49-F238E27FC236}">
              <a16:creationId xmlns:a16="http://schemas.microsoft.com/office/drawing/2014/main" id="{23E0063D-0370-4F54-8E94-5120D134A9B4}"/>
            </a:ext>
          </a:extLst>
        </xdr:cNvPr>
        <xdr:cNvSpPr txBox="1"/>
      </xdr:nvSpPr>
      <xdr:spPr>
        <a:xfrm>
          <a:off x="4673600" y="17611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152763</xdr:rowOff>
    </xdr:from>
    <xdr:to>
      <xdr:col>20</xdr:col>
      <xdr:colOff>38100</xdr:colOff>
      <xdr:row>103</xdr:row>
      <xdr:rowOff>82913</xdr:rowOff>
    </xdr:to>
    <xdr:sp macro="" textlink="">
      <xdr:nvSpPr>
        <xdr:cNvPr id="388" name="楕円 387">
          <a:extLst>
            <a:ext uri="{FF2B5EF4-FFF2-40B4-BE49-F238E27FC236}">
              <a16:creationId xmlns:a16="http://schemas.microsoft.com/office/drawing/2014/main" id="{40FDAA1A-AE51-408F-B097-5606108FF681}"/>
            </a:ext>
          </a:extLst>
        </xdr:cNvPr>
        <xdr:cNvSpPr/>
      </xdr:nvSpPr>
      <xdr:spPr>
        <a:xfrm>
          <a:off x="37465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32113</xdr:rowOff>
    </xdr:from>
    <xdr:to>
      <xdr:col>24</xdr:col>
      <xdr:colOff>63500</xdr:colOff>
      <xdr:row>103</xdr:row>
      <xdr:rowOff>151312</xdr:rowOff>
    </xdr:to>
    <xdr:cxnSp macro="">
      <xdr:nvCxnSpPr>
        <xdr:cNvPr id="389" name="直線コネクタ 388">
          <a:extLst>
            <a:ext uri="{FF2B5EF4-FFF2-40B4-BE49-F238E27FC236}">
              <a16:creationId xmlns:a16="http://schemas.microsoft.com/office/drawing/2014/main" id="{1E6F7866-9175-4A79-966C-F4351CDA584F}"/>
            </a:ext>
          </a:extLst>
        </xdr:cNvPr>
        <xdr:cNvCxnSpPr/>
      </xdr:nvCxnSpPr>
      <xdr:spPr>
        <a:xfrm>
          <a:off x="3797300" y="17691463"/>
          <a:ext cx="8382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5806</xdr:rowOff>
    </xdr:from>
    <xdr:to>
      <xdr:col>15</xdr:col>
      <xdr:colOff>101600</xdr:colOff>
      <xdr:row>103</xdr:row>
      <xdr:rowOff>107406</xdr:rowOff>
    </xdr:to>
    <xdr:sp macro="" textlink="">
      <xdr:nvSpPr>
        <xdr:cNvPr id="390" name="楕円 389">
          <a:extLst>
            <a:ext uri="{FF2B5EF4-FFF2-40B4-BE49-F238E27FC236}">
              <a16:creationId xmlns:a16="http://schemas.microsoft.com/office/drawing/2014/main" id="{7EB7F22E-5B7E-40E6-BCE1-40C7B414EB75}"/>
            </a:ext>
          </a:extLst>
        </xdr:cNvPr>
        <xdr:cNvSpPr/>
      </xdr:nvSpPr>
      <xdr:spPr>
        <a:xfrm>
          <a:off x="2857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32113</xdr:rowOff>
    </xdr:from>
    <xdr:to>
      <xdr:col>19</xdr:col>
      <xdr:colOff>177800</xdr:colOff>
      <xdr:row>103</xdr:row>
      <xdr:rowOff>56606</xdr:rowOff>
    </xdr:to>
    <xdr:cxnSp macro="">
      <xdr:nvCxnSpPr>
        <xdr:cNvPr id="391" name="直線コネクタ 390">
          <a:extLst>
            <a:ext uri="{FF2B5EF4-FFF2-40B4-BE49-F238E27FC236}">
              <a16:creationId xmlns:a16="http://schemas.microsoft.com/office/drawing/2014/main" id="{2EF829C0-C969-431E-A1D1-12B5F79A93EE}"/>
            </a:ext>
          </a:extLst>
        </xdr:cNvPr>
        <xdr:cNvCxnSpPr/>
      </xdr:nvCxnSpPr>
      <xdr:spPr>
        <a:xfrm flipV="1">
          <a:off x="2908300" y="1769146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39750</xdr:rowOff>
    </xdr:from>
    <xdr:ext cx="405111" cy="259045"/>
    <xdr:sp macro="" textlink="">
      <xdr:nvSpPr>
        <xdr:cNvPr id="392" name="n_1aveValue【港湾・漁港】&#10;有形固定資産減価償却率">
          <a:extLst>
            <a:ext uri="{FF2B5EF4-FFF2-40B4-BE49-F238E27FC236}">
              <a16:creationId xmlns:a16="http://schemas.microsoft.com/office/drawing/2014/main" id="{D8D36F82-DCEC-420C-9DD8-812845866A0B}"/>
            </a:ext>
          </a:extLst>
        </xdr:cNvPr>
        <xdr:cNvSpPr txBox="1"/>
      </xdr:nvSpPr>
      <xdr:spPr>
        <a:xfrm>
          <a:off x="35820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26688</xdr:rowOff>
    </xdr:from>
    <xdr:ext cx="405111" cy="259045"/>
    <xdr:sp macro="" textlink="">
      <xdr:nvSpPr>
        <xdr:cNvPr id="393" name="n_2aveValue【港湾・漁港】&#10;有形固定資産減価償却率">
          <a:extLst>
            <a:ext uri="{FF2B5EF4-FFF2-40B4-BE49-F238E27FC236}">
              <a16:creationId xmlns:a16="http://schemas.microsoft.com/office/drawing/2014/main" id="{CCE92B7E-AB09-418D-B5BF-543C98DE3580}"/>
            </a:ext>
          </a:extLst>
        </xdr:cNvPr>
        <xdr:cNvSpPr txBox="1"/>
      </xdr:nvSpPr>
      <xdr:spPr>
        <a:xfrm>
          <a:off x="2705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29227</xdr:rowOff>
    </xdr:from>
    <xdr:ext cx="405111" cy="259045"/>
    <xdr:sp macro="" textlink="">
      <xdr:nvSpPr>
        <xdr:cNvPr id="394" name="n_3aveValue【港湾・漁港】&#10;有形固定資産減価償却率">
          <a:extLst>
            <a:ext uri="{FF2B5EF4-FFF2-40B4-BE49-F238E27FC236}">
              <a16:creationId xmlns:a16="http://schemas.microsoft.com/office/drawing/2014/main" id="{C33FB78E-4301-4C52-B7EE-4072B6D2E748}"/>
            </a:ext>
          </a:extLst>
        </xdr:cNvPr>
        <xdr:cNvSpPr txBox="1"/>
      </xdr:nvSpPr>
      <xdr:spPr>
        <a:xfrm>
          <a:off x="1816744"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135363</xdr:rowOff>
    </xdr:from>
    <xdr:ext cx="405111" cy="259045"/>
    <xdr:sp macro="" textlink="">
      <xdr:nvSpPr>
        <xdr:cNvPr id="395" name="n_4aveValue【港湾・漁港】&#10;有形固定資産減価償却率">
          <a:extLst>
            <a:ext uri="{FF2B5EF4-FFF2-40B4-BE49-F238E27FC236}">
              <a16:creationId xmlns:a16="http://schemas.microsoft.com/office/drawing/2014/main" id="{C7D03021-5CE3-4587-9ACD-571FF1999690}"/>
            </a:ext>
          </a:extLst>
        </xdr:cNvPr>
        <xdr:cNvSpPr txBox="1"/>
      </xdr:nvSpPr>
      <xdr:spPr>
        <a:xfrm>
          <a:off x="927744" y="1779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99440</xdr:rowOff>
    </xdr:from>
    <xdr:ext cx="405111" cy="259045"/>
    <xdr:sp macro="" textlink="">
      <xdr:nvSpPr>
        <xdr:cNvPr id="396" name="n_1mainValue【港湾・漁港】&#10;有形固定資産減価償却率">
          <a:extLst>
            <a:ext uri="{FF2B5EF4-FFF2-40B4-BE49-F238E27FC236}">
              <a16:creationId xmlns:a16="http://schemas.microsoft.com/office/drawing/2014/main" id="{5E18DEDC-B1B7-4602-AE87-3C2BC90E4731}"/>
            </a:ext>
          </a:extLst>
        </xdr:cNvPr>
        <xdr:cNvSpPr txBox="1"/>
      </xdr:nvSpPr>
      <xdr:spPr>
        <a:xfrm>
          <a:off x="3582044" y="1741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123933</xdr:rowOff>
    </xdr:from>
    <xdr:ext cx="405111" cy="259045"/>
    <xdr:sp macro="" textlink="">
      <xdr:nvSpPr>
        <xdr:cNvPr id="397" name="n_2mainValue【港湾・漁港】&#10;有形固定資産減価償却率">
          <a:extLst>
            <a:ext uri="{FF2B5EF4-FFF2-40B4-BE49-F238E27FC236}">
              <a16:creationId xmlns:a16="http://schemas.microsoft.com/office/drawing/2014/main" id="{D46EECC4-A9C3-4924-B82F-3719C4E1C13A}"/>
            </a:ext>
          </a:extLst>
        </xdr:cNvPr>
        <xdr:cNvSpPr txBox="1"/>
      </xdr:nvSpPr>
      <xdr:spPr>
        <a:xfrm>
          <a:off x="2705744" y="1744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a:extLst>
            <a:ext uri="{FF2B5EF4-FFF2-40B4-BE49-F238E27FC236}">
              <a16:creationId xmlns:a16="http://schemas.microsoft.com/office/drawing/2014/main" id="{23FD39FE-DE44-4FFD-B3BA-DB24C837135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a:extLst>
            <a:ext uri="{FF2B5EF4-FFF2-40B4-BE49-F238E27FC236}">
              <a16:creationId xmlns:a16="http://schemas.microsoft.com/office/drawing/2014/main" id="{4C7B21DB-362C-4536-BEA1-C33308B0D5C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a:extLst>
            <a:ext uri="{FF2B5EF4-FFF2-40B4-BE49-F238E27FC236}">
              <a16:creationId xmlns:a16="http://schemas.microsoft.com/office/drawing/2014/main" id="{24A8F385-B1D0-49B0-9AF8-A674F56585E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a:extLst>
            <a:ext uri="{FF2B5EF4-FFF2-40B4-BE49-F238E27FC236}">
              <a16:creationId xmlns:a16="http://schemas.microsoft.com/office/drawing/2014/main" id="{6F1CF9A8-43E7-4391-A951-27BDB407CCE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a:extLst>
            <a:ext uri="{FF2B5EF4-FFF2-40B4-BE49-F238E27FC236}">
              <a16:creationId xmlns:a16="http://schemas.microsoft.com/office/drawing/2014/main" id="{864948C7-D06F-42A8-B992-1102AE4CFA9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a:extLst>
            <a:ext uri="{FF2B5EF4-FFF2-40B4-BE49-F238E27FC236}">
              <a16:creationId xmlns:a16="http://schemas.microsoft.com/office/drawing/2014/main" id="{F8C637A5-4020-4C8C-A8FD-32E87A98562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a:extLst>
            <a:ext uri="{FF2B5EF4-FFF2-40B4-BE49-F238E27FC236}">
              <a16:creationId xmlns:a16="http://schemas.microsoft.com/office/drawing/2014/main" id="{4555283F-722C-41DC-897E-09A07E410F1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a:extLst>
            <a:ext uri="{FF2B5EF4-FFF2-40B4-BE49-F238E27FC236}">
              <a16:creationId xmlns:a16="http://schemas.microsoft.com/office/drawing/2014/main" id="{89C8237A-E98D-44EE-ACBB-E22AEA7B9B6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a:extLst>
            <a:ext uri="{FF2B5EF4-FFF2-40B4-BE49-F238E27FC236}">
              <a16:creationId xmlns:a16="http://schemas.microsoft.com/office/drawing/2014/main" id="{026BC375-7619-4637-A511-B4E9EDC112F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a:extLst>
            <a:ext uri="{FF2B5EF4-FFF2-40B4-BE49-F238E27FC236}">
              <a16:creationId xmlns:a16="http://schemas.microsoft.com/office/drawing/2014/main" id="{3038376D-4A6F-4FE2-A864-6DB8CF3C019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8" name="直線コネクタ 407">
          <a:extLst>
            <a:ext uri="{FF2B5EF4-FFF2-40B4-BE49-F238E27FC236}">
              <a16:creationId xmlns:a16="http://schemas.microsoft.com/office/drawing/2014/main" id="{2AB47754-0C48-4733-9491-F4209F11DDA4}"/>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09" name="テキスト ボックス 408">
          <a:extLst>
            <a:ext uri="{FF2B5EF4-FFF2-40B4-BE49-F238E27FC236}">
              <a16:creationId xmlns:a16="http://schemas.microsoft.com/office/drawing/2014/main" id="{D5464361-8220-4777-8853-5E070BC9F81E}"/>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0" name="直線コネクタ 409">
          <a:extLst>
            <a:ext uri="{FF2B5EF4-FFF2-40B4-BE49-F238E27FC236}">
              <a16:creationId xmlns:a16="http://schemas.microsoft.com/office/drawing/2014/main" id="{5E8B771D-304F-45BD-923D-83466C4E1C92}"/>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1" name="テキスト ボックス 410">
          <a:extLst>
            <a:ext uri="{FF2B5EF4-FFF2-40B4-BE49-F238E27FC236}">
              <a16:creationId xmlns:a16="http://schemas.microsoft.com/office/drawing/2014/main" id="{2C8F3221-B800-4842-828F-1E65B918EA92}"/>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2" name="直線コネクタ 411">
          <a:extLst>
            <a:ext uri="{FF2B5EF4-FFF2-40B4-BE49-F238E27FC236}">
              <a16:creationId xmlns:a16="http://schemas.microsoft.com/office/drawing/2014/main" id="{52C443C5-C157-4892-B51B-AF8BCF45A9A5}"/>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3" name="テキスト ボックス 412">
          <a:extLst>
            <a:ext uri="{FF2B5EF4-FFF2-40B4-BE49-F238E27FC236}">
              <a16:creationId xmlns:a16="http://schemas.microsoft.com/office/drawing/2014/main" id="{EFC5B2D7-17C6-4298-84D7-492D8C34662A}"/>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4" name="直線コネクタ 413">
          <a:extLst>
            <a:ext uri="{FF2B5EF4-FFF2-40B4-BE49-F238E27FC236}">
              <a16:creationId xmlns:a16="http://schemas.microsoft.com/office/drawing/2014/main" id="{74A92149-93DC-49A1-838F-F5437E81ACE5}"/>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15" name="テキスト ボックス 414">
          <a:extLst>
            <a:ext uri="{FF2B5EF4-FFF2-40B4-BE49-F238E27FC236}">
              <a16:creationId xmlns:a16="http://schemas.microsoft.com/office/drawing/2014/main" id="{7D7D1FA9-3C75-43D4-8E4C-F4ACF6E67F86}"/>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a:extLst>
            <a:ext uri="{FF2B5EF4-FFF2-40B4-BE49-F238E27FC236}">
              <a16:creationId xmlns:a16="http://schemas.microsoft.com/office/drawing/2014/main" id="{601F3939-3BED-4011-BE4C-A002D727955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7" name="テキスト ボックス 416">
          <a:extLst>
            <a:ext uri="{FF2B5EF4-FFF2-40B4-BE49-F238E27FC236}">
              <a16:creationId xmlns:a16="http://schemas.microsoft.com/office/drawing/2014/main" id="{639FA1EB-B099-4B2A-A4BE-13CCABB7888F}"/>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港湾・漁港】&#10;一人当たり有形固定資産（償却資産）額グラフ枠">
          <a:extLst>
            <a:ext uri="{FF2B5EF4-FFF2-40B4-BE49-F238E27FC236}">
              <a16:creationId xmlns:a16="http://schemas.microsoft.com/office/drawing/2014/main" id="{A32DC887-E6CE-455B-BDC4-6136E228692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107868</xdr:rowOff>
    </xdr:from>
    <xdr:to>
      <xdr:col>54</xdr:col>
      <xdr:colOff>189865</xdr:colOff>
      <xdr:row>108</xdr:row>
      <xdr:rowOff>75228</xdr:rowOff>
    </xdr:to>
    <xdr:cxnSp macro="">
      <xdr:nvCxnSpPr>
        <xdr:cNvPr id="419" name="直線コネクタ 418">
          <a:extLst>
            <a:ext uri="{FF2B5EF4-FFF2-40B4-BE49-F238E27FC236}">
              <a16:creationId xmlns:a16="http://schemas.microsoft.com/office/drawing/2014/main" id="{9568BD14-BC6D-4AD3-B2B8-7F5354B8B44E}"/>
            </a:ext>
          </a:extLst>
        </xdr:cNvPr>
        <xdr:cNvCxnSpPr/>
      </xdr:nvCxnSpPr>
      <xdr:spPr>
        <a:xfrm flipV="1">
          <a:off x="10476865" y="17252868"/>
          <a:ext cx="0" cy="1338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79055</xdr:rowOff>
    </xdr:from>
    <xdr:ext cx="469744" cy="259045"/>
    <xdr:sp macro="" textlink="">
      <xdr:nvSpPr>
        <xdr:cNvPr id="420" name="【港湾・漁港】&#10;一人当たり有形固定資産（償却資産）額最小値テキスト">
          <a:extLst>
            <a:ext uri="{FF2B5EF4-FFF2-40B4-BE49-F238E27FC236}">
              <a16:creationId xmlns:a16="http://schemas.microsoft.com/office/drawing/2014/main" id="{CA1C4829-BF69-4947-83A8-FE0834080E9B}"/>
            </a:ext>
          </a:extLst>
        </xdr:cNvPr>
        <xdr:cNvSpPr txBox="1"/>
      </xdr:nvSpPr>
      <xdr:spPr>
        <a:xfrm>
          <a:off x="10515600" y="1859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75228</xdr:rowOff>
    </xdr:from>
    <xdr:to>
      <xdr:col>55</xdr:col>
      <xdr:colOff>88900</xdr:colOff>
      <xdr:row>108</xdr:row>
      <xdr:rowOff>75228</xdr:rowOff>
    </xdr:to>
    <xdr:cxnSp macro="">
      <xdr:nvCxnSpPr>
        <xdr:cNvPr id="421" name="直線コネクタ 420">
          <a:extLst>
            <a:ext uri="{FF2B5EF4-FFF2-40B4-BE49-F238E27FC236}">
              <a16:creationId xmlns:a16="http://schemas.microsoft.com/office/drawing/2014/main" id="{AEC63CB4-6DF3-4F83-A03D-069B5E010DEA}"/>
            </a:ext>
          </a:extLst>
        </xdr:cNvPr>
        <xdr:cNvCxnSpPr/>
      </xdr:nvCxnSpPr>
      <xdr:spPr>
        <a:xfrm>
          <a:off x="10388600" y="1859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54545</xdr:rowOff>
    </xdr:from>
    <xdr:ext cx="690189" cy="259045"/>
    <xdr:sp macro="" textlink="">
      <xdr:nvSpPr>
        <xdr:cNvPr id="422" name="【港湾・漁港】&#10;一人当たり有形固定資産（償却資産）額最大値テキスト">
          <a:extLst>
            <a:ext uri="{FF2B5EF4-FFF2-40B4-BE49-F238E27FC236}">
              <a16:creationId xmlns:a16="http://schemas.microsoft.com/office/drawing/2014/main" id="{8967F2EB-6E96-411D-990A-0C183C3898C6}"/>
            </a:ext>
          </a:extLst>
        </xdr:cNvPr>
        <xdr:cNvSpPr txBox="1"/>
      </xdr:nvSpPr>
      <xdr:spPr>
        <a:xfrm>
          <a:off x="10515600" y="170280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107868</xdr:rowOff>
    </xdr:from>
    <xdr:to>
      <xdr:col>55</xdr:col>
      <xdr:colOff>88900</xdr:colOff>
      <xdr:row>100</xdr:row>
      <xdr:rowOff>107868</xdr:rowOff>
    </xdr:to>
    <xdr:cxnSp macro="">
      <xdr:nvCxnSpPr>
        <xdr:cNvPr id="423" name="直線コネクタ 422">
          <a:extLst>
            <a:ext uri="{FF2B5EF4-FFF2-40B4-BE49-F238E27FC236}">
              <a16:creationId xmlns:a16="http://schemas.microsoft.com/office/drawing/2014/main" id="{0E70BEE1-435C-44E7-9F60-99FE22055203}"/>
            </a:ext>
          </a:extLst>
        </xdr:cNvPr>
        <xdr:cNvCxnSpPr/>
      </xdr:nvCxnSpPr>
      <xdr:spPr>
        <a:xfrm>
          <a:off x="10388600" y="1725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157675</xdr:rowOff>
    </xdr:from>
    <xdr:ext cx="690189" cy="259045"/>
    <xdr:sp macro="" textlink="">
      <xdr:nvSpPr>
        <xdr:cNvPr id="424" name="【港湾・漁港】&#10;一人当たり有形固定資産（償却資産）額平均値テキスト">
          <a:extLst>
            <a:ext uri="{FF2B5EF4-FFF2-40B4-BE49-F238E27FC236}">
              <a16:creationId xmlns:a16="http://schemas.microsoft.com/office/drawing/2014/main" id="{CD54EE3E-6C65-44D2-B2EB-8E8D9C48CE34}"/>
            </a:ext>
          </a:extLst>
        </xdr:cNvPr>
        <xdr:cNvSpPr txBox="1"/>
      </xdr:nvSpPr>
      <xdr:spPr>
        <a:xfrm>
          <a:off x="10515600" y="1815992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134798</xdr:rowOff>
    </xdr:from>
    <xdr:to>
      <xdr:col>55</xdr:col>
      <xdr:colOff>50800</xdr:colOff>
      <xdr:row>107</xdr:row>
      <xdr:rowOff>64948</xdr:rowOff>
    </xdr:to>
    <xdr:sp macro="" textlink="">
      <xdr:nvSpPr>
        <xdr:cNvPr id="425" name="フローチャート: 判断 424">
          <a:extLst>
            <a:ext uri="{FF2B5EF4-FFF2-40B4-BE49-F238E27FC236}">
              <a16:creationId xmlns:a16="http://schemas.microsoft.com/office/drawing/2014/main" id="{0BDBB691-4615-4389-AA9B-73A4DB06D013}"/>
            </a:ext>
          </a:extLst>
        </xdr:cNvPr>
        <xdr:cNvSpPr/>
      </xdr:nvSpPr>
      <xdr:spPr>
        <a:xfrm>
          <a:off x="10426700" y="1830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152667</xdr:rowOff>
    </xdr:from>
    <xdr:to>
      <xdr:col>50</xdr:col>
      <xdr:colOff>165100</xdr:colOff>
      <xdr:row>107</xdr:row>
      <xdr:rowOff>82817</xdr:rowOff>
    </xdr:to>
    <xdr:sp macro="" textlink="">
      <xdr:nvSpPr>
        <xdr:cNvPr id="426" name="フローチャート: 判断 425">
          <a:extLst>
            <a:ext uri="{FF2B5EF4-FFF2-40B4-BE49-F238E27FC236}">
              <a16:creationId xmlns:a16="http://schemas.microsoft.com/office/drawing/2014/main" id="{FE2B7861-1717-4DF1-A0E0-3428B6E9ECFF}"/>
            </a:ext>
          </a:extLst>
        </xdr:cNvPr>
        <xdr:cNvSpPr/>
      </xdr:nvSpPr>
      <xdr:spPr>
        <a:xfrm>
          <a:off x="9588500" y="1832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169838</xdr:rowOff>
    </xdr:from>
    <xdr:to>
      <xdr:col>46</xdr:col>
      <xdr:colOff>38100</xdr:colOff>
      <xdr:row>107</xdr:row>
      <xdr:rowOff>99988</xdr:rowOff>
    </xdr:to>
    <xdr:sp macro="" textlink="">
      <xdr:nvSpPr>
        <xdr:cNvPr id="427" name="フローチャート: 判断 426">
          <a:extLst>
            <a:ext uri="{FF2B5EF4-FFF2-40B4-BE49-F238E27FC236}">
              <a16:creationId xmlns:a16="http://schemas.microsoft.com/office/drawing/2014/main" id="{F3F31D61-D126-43BD-81E3-9FE2E2E6C440}"/>
            </a:ext>
          </a:extLst>
        </xdr:cNvPr>
        <xdr:cNvSpPr/>
      </xdr:nvSpPr>
      <xdr:spPr>
        <a:xfrm>
          <a:off x="8699500" y="1834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166041</xdr:rowOff>
    </xdr:from>
    <xdr:to>
      <xdr:col>41</xdr:col>
      <xdr:colOff>101600</xdr:colOff>
      <xdr:row>107</xdr:row>
      <xdr:rowOff>96191</xdr:rowOff>
    </xdr:to>
    <xdr:sp macro="" textlink="">
      <xdr:nvSpPr>
        <xdr:cNvPr id="428" name="フローチャート: 判断 427">
          <a:extLst>
            <a:ext uri="{FF2B5EF4-FFF2-40B4-BE49-F238E27FC236}">
              <a16:creationId xmlns:a16="http://schemas.microsoft.com/office/drawing/2014/main" id="{820ED90A-E3EE-4430-ADEC-5F5B21153727}"/>
            </a:ext>
          </a:extLst>
        </xdr:cNvPr>
        <xdr:cNvSpPr/>
      </xdr:nvSpPr>
      <xdr:spPr>
        <a:xfrm>
          <a:off x="7810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149617</xdr:rowOff>
    </xdr:from>
    <xdr:to>
      <xdr:col>36</xdr:col>
      <xdr:colOff>165100</xdr:colOff>
      <xdr:row>107</xdr:row>
      <xdr:rowOff>79767</xdr:rowOff>
    </xdr:to>
    <xdr:sp macro="" textlink="">
      <xdr:nvSpPr>
        <xdr:cNvPr id="429" name="フローチャート: 判断 428">
          <a:extLst>
            <a:ext uri="{FF2B5EF4-FFF2-40B4-BE49-F238E27FC236}">
              <a16:creationId xmlns:a16="http://schemas.microsoft.com/office/drawing/2014/main" id="{1C465606-DE71-405B-9DD6-D02405A31D10}"/>
            </a:ext>
          </a:extLst>
        </xdr:cNvPr>
        <xdr:cNvSpPr/>
      </xdr:nvSpPr>
      <xdr:spPr>
        <a:xfrm>
          <a:off x="6921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5CF17B9F-EE60-4077-AD48-3E3AA3D7A53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5B9D3CFC-F23A-4656-BB9F-87B4B9527D6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7BE917A8-EFF5-4A64-984E-B913B2D7376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B8C86419-8A52-42A6-BD9C-33652A8E71F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187FCEB9-C9E0-4521-A767-1E6F12626C7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24428</xdr:rowOff>
    </xdr:from>
    <xdr:to>
      <xdr:col>55</xdr:col>
      <xdr:colOff>50800</xdr:colOff>
      <xdr:row>108</xdr:row>
      <xdr:rowOff>126028</xdr:rowOff>
    </xdr:to>
    <xdr:sp macro="" textlink="">
      <xdr:nvSpPr>
        <xdr:cNvPr id="435" name="楕円 434">
          <a:extLst>
            <a:ext uri="{FF2B5EF4-FFF2-40B4-BE49-F238E27FC236}">
              <a16:creationId xmlns:a16="http://schemas.microsoft.com/office/drawing/2014/main" id="{92B950A7-0822-4C08-8C1A-FA12BE0339E1}"/>
            </a:ext>
          </a:extLst>
        </xdr:cNvPr>
        <xdr:cNvSpPr/>
      </xdr:nvSpPr>
      <xdr:spPr>
        <a:xfrm>
          <a:off x="10426700" y="185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110805</xdr:rowOff>
    </xdr:from>
    <xdr:ext cx="469744" cy="259045"/>
    <xdr:sp macro="" textlink="">
      <xdr:nvSpPr>
        <xdr:cNvPr id="436" name="【港湾・漁港】&#10;一人当たり有形固定資産（償却資産）額該当値テキスト">
          <a:extLst>
            <a:ext uri="{FF2B5EF4-FFF2-40B4-BE49-F238E27FC236}">
              <a16:creationId xmlns:a16="http://schemas.microsoft.com/office/drawing/2014/main" id="{DB91F0C2-D376-4F65-A32F-07EFBB0398C2}"/>
            </a:ext>
          </a:extLst>
        </xdr:cNvPr>
        <xdr:cNvSpPr txBox="1"/>
      </xdr:nvSpPr>
      <xdr:spPr>
        <a:xfrm>
          <a:off x="10515600" y="1845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24447</xdr:rowOff>
    </xdr:from>
    <xdr:to>
      <xdr:col>50</xdr:col>
      <xdr:colOff>165100</xdr:colOff>
      <xdr:row>108</xdr:row>
      <xdr:rowOff>126047</xdr:rowOff>
    </xdr:to>
    <xdr:sp macro="" textlink="">
      <xdr:nvSpPr>
        <xdr:cNvPr id="437" name="楕円 436">
          <a:extLst>
            <a:ext uri="{FF2B5EF4-FFF2-40B4-BE49-F238E27FC236}">
              <a16:creationId xmlns:a16="http://schemas.microsoft.com/office/drawing/2014/main" id="{6719904F-C2C0-4EA6-BF4E-A97887D01211}"/>
            </a:ext>
          </a:extLst>
        </xdr:cNvPr>
        <xdr:cNvSpPr/>
      </xdr:nvSpPr>
      <xdr:spPr>
        <a:xfrm>
          <a:off x="9588500" y="1854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75228</xdr:rowOff>
    </xdr:from>
    <xdr:to>
      <xdr:col>55</xdr:col>
      <xdr:colOff>0</xdr:colOff>
      <xdr:row>108</xdr:row>
      <xdr:rowOff>75247</xdr:rowOff>
    </xdr:to>
    <xdr:cxnSp macro="">
      <xdr:nvCxnSpPr>
        <xdr:cNvPr id="438" name="直線コネクタ 437">
          <a:extLst>
            <a:ext uri="{FF2B5EF4-FFF2-40B4-BE49-F238E27FC236}">
              <a16:creationId xmlns:a16="http://schemas.microsoft.com/office/drawing/2014/main" id="{8D698922-0933-4CDC-936F-EC709F30783D}"/>
            </a:ext>
          </a:extLst>
        </xdr:cNvPr>
        <xdr:cNvCxnSpPr/>
      </xdr:nvCxnSpPr>
      <xdr:spPr>
        <a:xfrm flipV="1">
          <a:off x="9639300" y="18591828"/>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15570</xdr:rowOff>
    </xdr:from>
    <xdr:to>
      <xdr:col>46</xdr:col>
      <xdr:colOff>38100</xdr:colOff>
      <xdr:row>108</xdr:row>
      <xdr:rowOff>117170</xdr:rowOff>
    </xdr:to>
    <xdr:sp macro="" textlink="">
      <xdr:nvSpPr>
        <xdr:cNvPr id="439" name="楕円 438">
          <a:extLst>
            <a:ext uri="{FF2B5EF4-FFF2-40B4-BE49-F238E27FC236}">
              <a16:creationId xmlns:a16="http://schemas.microsoft.com/office/drawing/2014/main" id="{69BF36CE-731A-4399-8E90-15A22A8C822A}"/>
            </a:ext>
          </a:extLst>
        </xdr:cNvPr>
        <xdr:cNvSpPr/>
      </xdr:nvSpPr>
      <xdr:spPr>
        <a:xfrm>
          <a:off x="8699500" y="185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66370</xdr:rowOff>
    </xdr:from>
    <xdr:to>
      <xdr:col>50</xdr:col>
      <xdr:colOff>114300</xdr:colOff>
      <xdr:row>108</xdr:row>
      <xdr:rowOff>75247</xdr:rowOff>
    </xdr:to>
    <xdr:cxnSp macro="">
      <xdr:nvCxnSpPr>
        <xdr:cNvPr id="440" name="直線コネクタ 439">
          <a:extLst>
            <a:ext uri="{FF2B5EF4-FFF2-40B4-BE49-F238E27FC236}">
              <a16:creationId xmlns:a16="http://schemas.microsoft.com/office/drawing/2014/main" id="{78B03D14-9AC7-4C69-8A30-EB5B02A07EC3}"/>
            </a:ext>
          </a:extLst>
        </xdr:cNvPr>
        <xdr:cNvCxnSpPr/>
      </xdr:nvCxnSpPr>
      <xdr:spPr>
        <a:xfrm>
          <a:off x="8750300" y="18582970"/>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99344</xdr:rowOff>
    </xdr:from>
    <xdr:ext cx="599010" cy="259045"/>
    <xdr:sp macro="" textlink="">
      <xdr:nvSpPr>
        <xdr:cNvPr id="441" name="n_1aveValue【港湾・漁港】&#10;一人当たり有形固定資産（償却資産）額">
          <a:extLst>
            <a:ext uri="{FF2B5EF4-FFF2-40B4-BE49-F238E27FC236}">
              <a16:creationId xmlns:a16="http://schemas.microsoft.com/office/drawing/2014/main" id="{405FA2A9-5E08-4992-91DE-54F59E2FCFF9}"/>
            </a:ext>
          </a:extLst>
        </xdr:cNvPr>
        <xdr:cNvSpPr txBox="1"/>
      </xdr:nvSpPr>
      <xdr:spPr>
        <a:xfrm>
          <a:off x="9327095" y="1810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116515</xdr:rowOff>
    </xdr:from>
    <xdr:ext cx="599010" cy="259045"/>
    <xdr:sp macro="" textlink="">
      <xdr:nvSpPr>
        <xdr:cNvPr id="442" name="n_2aveValue【港湾・漁港】&#10;一人当たり有形固定資産（償却資産）額">
          <a:extLst>
            <a:ext uri="{FF2B5EF4-FFF2-40B4-BE49-F238E27FC236}">
              <a16:creationId xmlns:a16="http://schemas.microsoft.com/office/drawing/2014/main" id="{8339A718-3DFC-491E-B5E4-097ADEE651E4}"/>
            </a:ext>
          </a:extLst>
        </xdr:cNvPr>
        <xdr:cNvSpPr txBox="1"/>
      </xdr:nvSpPr>
      <xdr:spPr>
        <a:xfrm>
          <a:off x="8450795" y="1811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112718</xdr:rowOff>
    </xdr:from>
    <xdr:ext cx="599010" cy="259045"/>
    <xdr:sp macro="" textlink="">
      <xdr:nvSpPr>
        <xdr:cNvPr id="443" name="n_3aveValue【港湾・漁港】&#10;一人当たり有形固定資産（償却資産）額">
          <a:extLst>
            <a:ext uri="{FF2B5EF4-FFF2-40B4-BE49-F238E27FC236}">
              <a16:creationId xmlns:a16="http://schemas.microsoft.com/office/drawing/2014/main" id="{42313AEE-14B8-4D90-89CB-16875615B810}"/>
            </a:ext>
          </a:extLst>
        </xdr:cNvPr>
        <xdr:cNvSpPr txBox="1"/>
      </xdr:nvSpPr>
      <xdr:spPr>
        <a:xfrm>
          <a:off x="7561795" y="1811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96294</xdr:rowOff>
    </xdr:from>
    <xdr:ext cx="599010" cy="259045"/>
    <xdr:sp macro="" textlink="">
      <xdr:nvSpPr>
        <xdr:cNvPr id="444" name="n_4aveValue【港湾・漁港】&#10;一人当たり有形固定資産（償却資産）額">
          <a:extLst>
            <a:ext uri="{FF2B5EF4-FFF2-40B4-BE49-F238E27FC236}">
              <a16:creationId xmlns:a16="http://schemas.microsoft.com/office/drawing/2014/main" id="{33301E40-8BF5-4BDB-8A5C-6AFD8C51B5C5}"/>
            </a:ext>
          </a:extLst>
        </xdr:cNvPr>
        <xdr:cNvSpPr txBox="1"/>
      </xdr:nvSpPr>
      <xdr:spPr>
        <a:xfrm>
          <a:off x="6672795" y="180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117174</xdr:rowOff>
    </xdr:from>
    <xdr:ext cx="469744" cy="259045"/>
    <xdr:sp macro="" textlink="">
      <xdr:nvSpPr>
        <xdr:cNvPr id="445" name="n_1mainValue【港湾・漁港】&#10;一人当たり有形固定資産（償却資産）額">
          <a:extLst>
            <a:ext uri="{FF2B5EF4-FFF2-40B4-BE49-F238E27FC236}">
              <a16:creationId xmlns:a16="http://schemas.microsoft.com/office/drawing/2014/main" id="{BC76C3BB-0485-40FE-BAD0-D38454FD4251}"/>
            </a:ext>
          </a:extLst>
        </xdr:cNvPr>
        <xdr:cNvSpPr txBox="1"/>
      </xdr:nvSpPr>
      <xdr:spPr>
        <a:xfrm>
          <a:off x="9391728" y="1863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108297</xdr:rowOff>
    </xdr:from>
    <xdr:ext cx="534377" cy="259045"/>
    <xdr:sp macro="" textlink="">
      <xdr:nvSpPr>
        <xdr:cNvPr id="446" name="n_2mainValue【港湾・漁港】&#10;一人当たり有形固定資産（償却資産）額">
          <a:extLst>
            <a:ext uri="{FF2B5EF4-FFF2-40B4-BE49-F238E27FC236}">
              <a16:creationId xmlns:a16="http://schemas.microsoft.com/office/drawing/2014/main" id="{50F85929-98AA-471C-8B19-69F3A03A208F}"/>
            </a:ext>
          </a:extLst>
        </xdr:cNvPr>
        <xdr:cNvSpPr txBox="1"/>
      </xdr:nvSpPr>
      <xdr:spPr>
        <a:xfrm>
          <a:off x="8483111" y="1862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7" name="正方形/長方形 446">
          <a:extLst>
            <a:ext uri="{FF2B5EF4-FFF2-40B4-BE49-F238E27FC236}">
              <a16:creationId xmlns:a16="http://schemas.microsoft.com/office/drawing/2014/main" id="{00BF2B2E-6EDB-4713-B55F-D7D6D3B22CC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8" name="正方形/長方形 447">
          <a:extLst>
            <a:ext uri="{FF2B5EF4-FFF2-40B4-BE49-F238E27FC236}">
              <a16:creationId xmlns:a16="http://schemas.microsoft.com/office/drawing/2014/main" id="{EF2E2763-1A86-4C3C-91AA-6401A7D9675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9" name="正方形/長方形 448">
          <a:extLst>
            <a:ext uri="{FF2B5EF4-FFF2-40B4-BE49-F238E27FC236}">
              <a16:creationId xmlns:a16="http://schemas.microsoft.com/office/drawing/2014/main" id="{A06EC236-960F-46FD-913F-85A795FC074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0" name="正方形/長方形 449">
          <a:extLst>
            <a:ext uri="{FF2B5EF4-FFF2-40B4-BE49-F238E27FC236}">
              <a16:creationId xmlns:a16="http://schemas.microsoft.com/office/drawing/2014/main" id="{22DCCF11-C385-44A1-B070-446C08A96A3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1" name="正方形/長方形 450">
          <a:extLst>
            <a:ext uri="{FF2B5EF4-FFF2-40B4-BE49-F238E27FC236}">
              <a16:creationId xmlns:a16="http://schemas.microsoft.com/office/drawing/2014/main" id="{96E8ABE0-F20C-440F-86B0-2943AE7291C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2" name="正方形/長方形 451">
          <a:extLst>
            <a:ext uri="{FF2B5EF4-FFF2-40B4-BE49-F238E27FC236}">
              <a16:creationId xmlns:a16="http://schemas.microsoft.com/office/drawing/2014/main" id="{92C5884F-5B42-4593-B267-73BB7B75FEB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3" name="正方形/長方形 452">
          <a:extLst>
            <a:ext uri="{FF2B5EF4-FFF2-40B4-BE49-F238E27FC236}">
              <a16:creationId xmlns:a16="http://schemas.microsoft.com/office/drawing/2014/main" id="{08B30069-99B0-41D0-82AE-6A250653E09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4" name="正方形/長方形 453">
          <a:extLst>
            <a:ext uri="{FF2B5EF4-FFF2-40B4-BE49-F238E27FC236}">
              <a16:creationId xmlns:a16="http://schemas.microsoft.com/office/drawing/2014/main" id="{BBE189B1-F022-4EEB-ABA3-CF54C0E061C6}"/>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C67A47DA-4757-4FD8-B8A4-FFB983757C5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393FAD4-DD56-4ACD-A974-8CF17114A7F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9F4E4831-D60B-4EEA-AFDD-BF88601F0F0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5DC26CAE-4509-4D03-B676-0344548C0FF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D17F0AE0-4E19-44B6-A15C-7B22E715C99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5DF63AAC-7DD7-4438-A4B5-F7D4D60E21D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B99646C0-0063-46B3-A338-6A88C3ED04D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F64432E6-9FE5-406C-A0A9-AF81A2C8BF1C}"/>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a:extLst>
            <a:ext uri="{FF2B5EF4-FFF2-40B4-BE49-F238E27FC236}">
              <a16:creationId xmlns:a16="http://schemas.microsoft.com/office/drawing/2014/main" id="{CB3049EC-C763-41AE-B214-0A642C372F2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4" name="正方形/長方形 463">
          <a:extLst>
            <a:ext uri="{FF2B5EF4-FFF2-40B4-BE49-F238E27FC236}">
              <a16:creationId xmlns:a16="http://schemas.microsoft.com/office/drawing/2014/main" id="{5FF6E343-CDAA-4FDF-B583-2922CD8C020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5" name="正方形/長方形 464">
          <a:extLst>
            <a:ext uri="{FF2B5EF4-FFF2-40B4-BE49-F238E27FC236}">
              <a16:creationId xmlns:a16="http://schemas.microsoft.com/office/drawing/2014/main" id="{71891B5D-7B90-4342-9538-AC579C14BDF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6" name="正方形/長方形 465">
          <a:extLst>
            <a:ext uri="{FF2B5EF4-FFF2-40B4-BE49-F238E27FC236}">
              <a16:creationId xmlns:a16="http://schemas.microsoft.com/office/drawing/2014/main" id="{135D747E-6B12-4F45-9F13-39C1B0EF41A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7" name="正方形/長方形 466">
          <a:extLst>
            <a:ext uri="{FF2B5EF4-FFF2-40B4-BE49-F238E27FC236}">
              <a16:creationId xmlns:a16="http://schemas.microsoft.com/office/drawing/2014/main" id="{F7B66B54-03A8-43C5-9F22-967B52246C3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8" name="正方形/長方形 467">
          <a:extLst>
            <a:ext uri="{FF2B5EF4-FFF2-40B4-BE49-F238E27FC236}">
              <a16:creationId xmlns:a16="http://schemas.microsoft.com/office/drawing/2014/main" id="{2C80E09F-DB0B-4BB0-A992-3F3BF584A94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9" name="正方形/長方形 468">
          <a:extLst>
            <a:ext uri="{FF2B5EF4-FFF2-40B4-BE49-F238E27FC236}">
              <a16:creationId xmlns:a16="http://schemas.microsoft.com/office/drawing/2014/main" id="{97ECB539-49D3-4A0A-9C2E-8AE763CFFF0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0" name="正方形/長方形 469">
          <a:extLst>
            <a:ext uri="{FF2B5EF4-FFF2-40B4-BE49-F238E27FC236}">
              <a16:creationId xmlns:a16="http://schemas.microsoft.com/office/drawing/2014/main" id="{AB11EA57-8623-4327-A7A1-FC10B26EAE6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1" name="テキスト ボックス 470">
          <a:extLst>
            <a:ext uri="{FF2B5EF4-FFF2-40B4-BE49-F238E27FC236}">
              <a16:creationId xmlns:a16="http://schemas.microsoft.com/office/drawing/2014/main" id="{1EED19BF-E29D-460B-9725-3A15D7C82A4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2" name="直線コネクタ 471">
          <a:extLst>
            <a:ext uri="{FF2B5EF4-FFF2-40B4-BE49-F238E27FC236}">
              <a16:creationId xmlns:a16="http://schemas.microsoft.com/office/drawing/2014/main" id="{2A5C98BF-9876-465B-B125-CA48075709B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3" name="テキスト ボックス 472">
          <a:extLst>
            <a:ext uri="{FF2B5EF4-FFF2-40B4-BE49-F238E27FC236}">
              <a16:creationId xmlns:a16="http://schemas.microsoft.com/office/drawing/2014/main" id="{B08AD5DC-327A-41E3-BA60-BCC7CBA07E0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4" name="直線コネクタ 473">
          <a:extLst>
            <a:ext uri="{FF2B5EF4-FFF2-40B4-BE49-F238E27FC236}">
              <a16:creationId xmlns:a16="http://schemas.microsoft.com/office/drawing/2014/main" id="{950FD7B0-9AA0-43C5-A740-F144F04F223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75" name="テキスト ボックス 474">
          <a:extLst>
            <a:ext uri="{FF2B5EF4-FFF2-40B4-BE49-F238E27FC236}">
              <a16:creationId xmlns:a16="http://schemas.microsoft.com/office/drawing/2014/main" id="{3BB9B6E0-57CA-4A68-888B-1E03AB22A2A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6" name="直線コネクタ 475">
          <a:extLst>
            <a:ext uri="{FF2B5EF4-FFF2-40B4-BE49-F238E27FC236}">
              <a16:creationId xmlns:a16="http://schemas.microsoft.com/office/drawing/2014/main" id="{89FE60FB-2636-41A1-A455-D2998D884A1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7" name="テキスト ボックス 476">
          <a:extLst>
            <a:ext uri="{FF2B5EF4-FFF2-40B4-BE49-F238E27FC236}">
              <a16:creationId xmlns:a16="http://schemas.microsoft.com/office/drawing/2014/main" id="{93FC317A-D3DE-4C33-B2EC-B172CA1C04A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8" name="直線コネクタ 477">
          <a:extLst>
            <a:ext uri="{FF2B5EF4-FFF2-40B4-BE49-F238E27FC236}">
              <a16:creationId xmlns:a16="http://schemas.microsoft.com/office/drawing/2014/main" id="{19688B96-C5EF-49BB-BD0F-DCE29E8B1F0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9" name="テキスト ボックス 478">
          <a:extLst>
            <a:ext uri="{FF2B5EF4-FFF2-40B4-BE49-F238E27FC236}">
              <a16:creationId xmlns:a16="http://schemas.microsoft.com/office/drawing/2014/main" id="{A883954F-D01D-4691-BD07-47363C5A07F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0" name="直線コネクタ 479">
          <a:extLst>
            <a:ext uri="{FF2B5EF4-FFF2-40B4-BE49-F238E27FC236}">
              <a16:creationId xmlns:a16="http://schemas.microsoft.com/office/drawing/2014/main" id="{E258F949-E031-434B-8B47-B09E85F30E1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1" name="テキスト ボックス 480">
          <a:extLst>
            <a:ext uri="{FF2B5EF4-FFF2-40B4-BE49-F238E27FC236}">
              <a16:creationId xmlns:a16="http://schemas.microsoft.com/office/drawing/2014/main" id="{686FE29A-4A13-47F7-AB00-73EE07C59CD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2" name="直線コネクタ 481">
          <a:extLst>
            <a:ext uri="{FF2B5EF4-FFF2-40B4-BE49-F238E27FC236}">
              <a16:creationId xmlns:a16="http://schemas.microsoft.com/office/drawing/2014/main" id="{6E6E8FC4-9751-4CBE-8DE6-496A03E3F2D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3" name="テキスト ボックス 482">
          <a:extLst>
            <a:ext uri="{FF2B5EF4-FFF2-40B4-BE49-F238E27FC236}">
              <a16:creationId xmlns:a16="http://schemas.microsoft.com/office/drawing/2014/main" id="{5420C2E6-745C-4557-953D-9E571721AA9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4" name="直線コネクタ 483">
          <a:extLst>
            <a:ext uri="{FF2B5EF4-FFF2-40B4-BE49-F238E27FC236}">
              <a16:creationId xmlns:a16="http://schemas.microsoft.com/office/drawing/2014/main" id="{A467BDEB-1B21-4C9C-BF45-B77754A3208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85" name="テキスト ボックス 484">
          <a:extLst>
            <a:ext uri="{FF2B5EF4-FFF2-40B4-BE49-F238E27FC236}">
              <a16:creationId xmlns:a16="http://schemas.microsoft.com/office/drawing/2014/main" id="{5582A9E7-0F9F-40CC-90A2-F38DB6E2E7B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6" name="【学校施設】&#10;有形固定資産減価償却率グラフ枠">
          <a:extLst>
            <a:ext uri="{FF2B5EF4-FFF2-40B4-BE49-F238E27FC236}">
              <a16:creationId xmlns:a16="http://schemas.microsoft.com/office/drawing/2014/main" id="{4E80C0E1-C7AB-4983-BDD6-939E6AFF5D7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487" name="直線コネクタ 486">
          <a:extLst>
            <a:ext uri="{FF2B5EF4-FFF2-40B4-BE49-F238E27FC236}">
              <a16:creationId xmlns:a16="http://schemas.microsoft.com/office/drawing/2014/main" id="{C7BE7E6D-F52C-48B0-B476-091F95FCA95B}"/>
            </a:ext>
          </a:extLst>
        </xdr:cNvPr>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488" name="【学校施設】&#10;有形固定資産減価償却率最小値テキスト">
          <a:extLst>
            <a:ext uri="{FF2B5EF4-FFF2-40B4-BE49-F238E27FC236}">
              <a16:creationId xmlns:a16="http://schemas.microsoft.com/office/drawing/2014/main" id="{B2EA8C38-32BD-4780-8E18-2367DC833FCC}"/>
            </a:ext>
          </a:extLst>
        </xdr:cNvPr>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489" name="直線コネクタ 488">
          <a:extLst>
            <a:ext uri="{FF2B5EF4-FFF2-40B4-BE49-F238E27FC236}">
              <a16:creationId xmlns:a16="http://schemas.microsoft.com/office/drawing/2014/main" id="{277E3020-A9C1-45B4-B034-4B25A72EC917}"/>
            </a:ext>
          </a:extLst>
        </xdr:cNvPr>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490" name="【学校施設】&#10;有形固定資産減価償却率最大値テキスト">
          <a:extLst>
            <a:ext uri="{FF2B5EF4-FFF2-40B4-BE49-F238E27FC236}">
              <a16:creationId xmlns:a16="http://schemas.microsoft.com/office/drawing/2014/main" id="{1EEC5C71-C1F9-469C-ADD6-D4A1AAE8EFD4}"/>
            </a:ext>
          </a:extLst>
        </xdr:cNvPr>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491" name="直線コネクタ 490">
          <a:extLst>
            <a:ext uri="{FF2B5EF4-FFF2-40B4-BE49-F238E27FC236}">
              <a16:creationId xmlns:a16="http://schemas.microsoft.com/office/drawing/2014/main" id="{69668B3E-7744-495F-964C-ABD3793CEE6C}"/>
            </a:ext>
          </a:extLst>
        </xdr:cNvPr>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492" name="【学校施設】&#10;有形固定資産減価償却率平均値テキスト">
          <a:extLst>
            <a:ext uri="{FF2B5EF4-FFF2-40B4-BE49-F238E27FC236}">
              <a16:creationId xmlns:a16="http://schemas.microsoft.com/office/drawing/2014/main" id="{274E2E3A-D545-4212-B990-EA4679B26F95}"/>
            </a:ext>
          </a:extLst>
        </xdr:cNvPr>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93" name="フローチャート: 判断 492">
          <a:extLst>
            <a:ext uri="{FF2B5EF4-FFF2-40B4-BE49-F238E27FC236}">
              <a16:creationId xmlns:a16="http://schemas.microsoft.com/office/drawing/2014/main" id="{FA343692-A387-46CD-BADA-0CDB0C6F1847}"/>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494" name="フローチャート: 判断 493">
          <a:extLst>
            <a:ext uri="{FF2B5EF4-FFF2-40B4-BE49-F238E27FC236}">
              <a16:creationId xmlns:a16="http://schemas.microsoft.com/office/drawing/2014/main" id="{E7A4B533-5CD0-495C-AF7F-515762ADA430}"/>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495" name="フローチャート: 判断 494">
          <a:extLst>
            <a:ext uri="{FF2B5EF4-FFF2-40B4-BE49-F238E27FC236}">
              <a16:creationId xmlns:a16="http://schemas.microsoft.com/office/drawing/2014/main" id="{EB2FB34F-25D4-4F68-B01E-754708B19F41}"/>
            </a:ext>
          </a:extLst>
        </xdr:cNvPr>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496" name="フローチャート: 判断 495">
          <a:extLst>
            <a:ext uri="{FF2B5EF4-FFF2-40B4-BE49-F238E27FC236}">
              <a16:creationId xmlns:a16="http://schemas.microsoft.com/office/drawing/2014/main" id="{A0C872C9-BB45-4B69-B984-0F0C385B0BA4}"/>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497" name="フローチャート: 判断 496">
          <a:extLst>
            <a:ext uri="{FF2B5EF4-FFF2-40B4-BE49-F238E27FC236}">
              <a16:creationId xmlns:a16="http://schemas.microsoft.com/office/drawing/2014/main" id="{FC9CC8E0-763A-4784-8346-CECD95C0C280}"/>
            </a:ext>
          </a:extLst>
        </xdr:cNvPr>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8F327BE-7E9B-43D9-9D37-6408192C147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3BC54889-F41D-466C-956A-A4AD3568156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98C21506-4A41-4969-8973-BFB4C7E98CE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3F70E699-4CED-4AAE-889C-53784E291E5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EEEB7B2F-5BFE-497E-80EA-F6412A015B6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17780</xdr:rowOff>
    </xdr:from>
    <xdr:to>
      <xdr:col>85</xdr:col>
      <xdr:colOff>177800</xdr:colOff>
      <xdr:row>62</xdr:row>
      <xdr:rowOff>119380</xdr:rowOff>
    </xdr:to>
    <xdr:sp macro="" textlink="">
      <xdr:nvSpPr>
        <xdr:cNvPr id="503" name="楕円 502">
          <a:extLst>
            <a:ext uri="{FF2B5EF4-FFF2-40B4-BE49-F238E27FC236}">
              <a16:creationId xmlns:a16="http://schemas.microsoft.com/office/drawing/2014/main" id="{AE572797-AD61-419A-A020-9D480F6EDB5B}"/>
            </a:ext>
          </a:extLst>
        </xdr:cNvPr>
        <xdr:cNvSpPr/>
      </xdr:nvSpPr>
      <xdr:spPr>
        <a:xfrm>
          <a:off x="16268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167657</xdr:rowOff>
    </xdr:from>
    <xdr:ext cx="405111" cy="259045"/>
    <xdr:sp macro="" textlink="">
      <xdr:nvSpPr>
        <xdr:cNvPr id="504" name="【学校施設】&#10;有形固定資産減価償却率該当値テキスト">
          <a:extLst>
            <a:ext uri="{FF2B5EF4-FFF2-40B4-BE49-F238E27FC236}">
              <a16:creationId xmlns:a16="http://schemas.microsoft.com/office/drawing/2014/main" id="{F74981E3-47EE-4409-918B-440525D534C7}"/>
            </a:ext>
          </a:extLst>
        </xdr:cNvPr>
        <xdr:cNvSpPr txBox="1"/>
      </xdr:nvSpPr>
      <xdr:spPr>
        <a:xfrm>
          <a:off x="16357600"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4445</xdr:rowOff>
    </xdr:from>
    <xdr:to>
      <xdr:col>81</xdr:col>
      <xdr:colOff>101600</xdr:colOff>
      <xdr:row>62</xdr:row>
      <xdr:rowOff>106045</xdr:rowOff>
    </xdr:to>
    <xdr:sp macro="" textlink="">
      <xdr:nvSpPr>
        <xdr:cNvPr id="505" name="楕円 504">
          <a:extLst>
            <a:ext uri="{FF2B5EF4-FFF2-40B4-BE49-F238E27FC236}">
              <a16:creationId xmlns:a16="http://schemas.microsoft.com/office/drawing/2014/main" id="{1610C435-6961-4F46-8227-8C8597D02AC1}"/>
            </a:ext>
          </a:extLst>
        </xdr:cNvPr>
        <xdr:cNvSpPr/>
      </xdr:nvSpPr>
      <xdr:spPr>
        <a:xfrm>
          <a:off x="15430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55245</xdr:rowOff>
    </xdr:from>
    <xdr:to>
      <xdr:col>85</xdr:col>
      <xdr:colOff>127000</xdr:colOff>
      <xdr:row>62</xdr:row>
      <xdr:rowOff>68580</xdr:rowOff>
    </xdr:to>
    <xdr:cxnSp macro="">
      <xdr:nvCxnSpPr>
        <xdr:cNvPr id="506" name="直線コネクタ 505">
          <a:extLst>
            <a:ext uri="{FF2B5EF4-FFF2-40B4-BE49-F238E27FC236}">
              <a16:creationId xmlns:a16="http://schemas.microsoft.com/office/drawing/2014/main" id="{AC82E3B4-17C3-4A06-A1BA-A906347B5346}"/>
            </a:ext>
          </a:extLst>
        </xdr:cNvPr>
        <xdr:cNvCxnSpPr/>
      </xdr:nvCxnSpPr>
      <xdr:spPr>
        <a:xfrm>
          <a:off x="15481300" y="1068514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19685</xdr:rowOff>
    </xdr:from>
    <xdr:to>
      <xdr:col>76</xdr:col>
      <xdr:colOff>165100</xdr:colOff>
      <xdr:row>62</xdr:row>
      <xdr:rowOff>121285</xdr:rowOff>
    </xdr:to>
    <xdr:sp macro="" textlink="">
      <xdr:nvSpPr>
        <xdr:cNvPr id="507" name="楕円 506">
          <a:extLst>
            <a:ext uri="{FF2B5EF4-FFF2-40B4-BE49-F238E27FC236}">
              <a16:creationId xmlns:a16="http://schemas.microsoft.com/office/drawing/2014/main" id="{EE6583EB-50A4-4894-A0A2-8338A888798C}"/>
            </a:ext>
          </a:extLst>
        </xdr:cNvPr>
        <xdr:cNvSpPr/>
      </xdr:nvSpPr>
      <xdr:spPr>
        <a:xfrm>
          <a:off x="14541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55245</xdr:rowOff>
    </xdr:from>
    <xdr:to>
      <xdr:col>81</xdr:col>
      <xdr:colOff>50800</xdr:colOff>
      <xdr:row>62</xdr:row>
      <xdr:rowOff>70485</xdr:rowOff>
    </xdr:to>
    <xdr:cxnSp macro="">
      <xdr:nvCxnSpPr>
        <xdr:cNvPr id="508" name="直線コネクタ 507">
          <a:extLst>
            <a:ext uri="{FF2B5EF4-FFF2-40B4-BE49-F238E27FC236}">
              <a16:creationId xmlns:a16="http://schemas.microsoft.com/office/drawing/2014/main" id="{776CC669-3658-483D-B8B1-F5611A7E92E6}"/>
            </a:ext>
          </a:extLst>
        </xdr:cNvPr>
        <xdr:cNvCxnSpPr/>
      </xdr:nvCxnSpPr>
      <xdr:spPr>
        <a:xfrm flipV="1">
          <a:off x="14592300" y="1068514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09" name="n_1aveValue【学校施設】&#10;有形固定資産減価償却率">
          <a:extLst>
            <a:ext uri="{FF2B5EF4-FFF2-40B4-BE49-F238E27FC236}">
              <a16:creationId xmlns:a16="http://schemas.microsoft.com/office/drawing/2014/main" id="{2F3A49D9-DA8E-4528-B738-15FBCE606537}"/>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510" name="n_2aveValue【学校施設】&#10;有形固定資産減価償却率">
          <a:extLst>
            <a:ext uri="{FF2B5EF4-FFF2-40B4-BE49-F238E27FC236}">
              <a16:creationId xmlns:a16="http://schemas.microsoft.com/office/drawing/2014/main" id="{5F15C72C-665F-4BC2-8407-95651ADB823E}"/>
            </a:ext>
          </a:extLst>
        </xdr:cNvPr>
        <xdr:cNvSpPr txBox="1"/>
      </xdr:nvSpPr>
      <xdr:spPr>
        <a:xfrm>
          <a:off x="14389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511" name="n_3aveValue【学校施設】&#10;有形固定資産減価償却率">
          <a:extLst>
            <a:ext uri="{FF2B5EF4-FFF2-40B4-BE49-F238E27FC236}">
              <a16:creationId xmlns:a16="http://schemas.microsoft.com/office/drawing/2014/main" id="{3EA68B67-7CBF-4F46-B95C-41A03A38D636}"/>
            </a:ext>
          </a:extLst>
        </xdr:cNvPr>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12082</xdr:rowOff>
    </xdr:from>
    <xdr:ext cx="405111" cy="259045"/>
    <xdr:sp macro="" textlink="">
      <xdr:nvSpPr>
        <xdr:cNvPr id="512" name="n_4aveValue【学校施設】&#10;有形固定資産減価償却率">
          <a:extLst>
            <a:ext uri="{FF2B5EF4-FFF2-40B4-BE49-F238E27FC236}">
              <a16:creationId xmlns:a16="http://schemas.microsoft.com/office/drawing/2014/main" id="{F2A8F939-4A20-412A-852A-E81E49183580}"/>
            </a:ext>
          </a:extLst>
        </xdr:cNvPr>
        <xdr:cNvSpPr txBox="1"/>
      </xdr:nvSpPr>
      <xdr:spPr>
        <a:xfrm>
          <a:off x="12611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97172</xdr:rowOff>
    </xdr:from>
    <xdr:ext cx="405111" cy="259045"/>
    <xdr:sp macro="" textlink="">
      <xdr:nvSpPr>
        <xdr:cNvPr id="513" name="n_1mainValue【学校施設】&#10;有形固定資産減価償却率">
          <a:extLst>
            <a:ext uri="{FF2B5EF4-FFF2-40B4-BE49-F238E27FC236}">
              <a16:creationId xmlns:a16="http://schemas.microsoft.com/office/drawing/2014/main" id="{7E18B473-EFB0-4450-8C0D-5330FA8F7CD9}"/>
            </a:ext>
          </a:extLst>
        </xdr:cNvPr>
        <xdr:cNvSpPr txBox="1"/>
      </xdr:nvSpPr>
      <xdr:spPr>
        <a:xfrm>
          <a:off x="152660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112412</xdr:rowOff>
    </xdr:from>
    <xdr:ext cx="405111" cy="259045"/>
    <xdr:sp macro="" textlink="">
      <xdr:nvSpPr>
        <xdr:cNvPr id="514" name="n_2mainValue【学校施設】&#10;有形固定資産減価償却率">
          <a:extLst>
            <a:ext uri="{FF2B5EF4-FFF2-40B4-BE49-F238E27FC236}">
              <a16:creationId xmlns:a16="http://schemas.microsoft.com/office/drawing/2014/main" id="{2BD23031-B8B8-40DC-BA35-773E935CB54C}"/>
            </a:ext>
          </a:extLst>
        </xdr:cNvPr>
        <xdr:cNvSpPr txBox="1"/>
      </xdr:nvSpPr>
      <xdr:spPr>
        <a:xfrm>
          <a:off x="143897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a:extLst>
            <a:ext uri="{FF2B5EF4-FFF2-40B4-BE49-F238E27FC236}">
              <a16:creationId xmlns:a16="http://schemas.microsoft.com/office/drawing/2014/main" id="{E7D1592D-E17F-4473-A03D-71AC3A19A7E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a:extLst>
            <a:ext uri="{FF2B5EF4-FFF2-40B4-BE49-F238E27FC236}">
              <a16:creationId xmlns:a16="http://schemas.microsoft.com/office/drawing/2014/main" id="{527A1D6D-310B-48B7-9D58-FECE9DACBDC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a:extLst>
            <a:ext uri="{FF2B5EF4-FFF2-40B4-BE49-F238E27FC236}">
              <a16:creationId xmlns:a16="http://schemas.microsoft.com/office/drawing/2014/main" id="{DDE7D466-BB05-4E92-977B-B1FFEEF49EB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a:extLst>
            <a:ext uri="{FF2B5EF4-FFF2-40B4-BE49-F238E27FC236}">
              <a16:creationId xmlns:a16="http://schemas.microsoft.com/office/drawing/2014/main" id="{123FB40F-D73B-4F36-9EC6-15E2C46FCE0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a:extLst>
            <a:ext uri="{FF2B5EF4-FFF2-40B4-BE49-F238E27FC236}">
              <a16:creationId xmlns:a16="http://schemas.microsoft.com/office/drawing/2014/main" id="{D068609A-92E3-4A1C-8D51-BD5447BEDDE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a:extLst>
            <a:ext uri="{FF2B5EF4-FFF2-40B4-BE49-F238E27FC236}">
              <a16:creationId xmlns:a16="http://schemas.microsoft.com/office/drawing/2014/main" id="{DDB2ECB3-1FDA-499C-9DB7-2D688EF9B4E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a:extLst>
            <a:ext uri="{FF2B5EF4-FFF2-40B4-BE49-F238E27FC236}">
              <a16:creationId xmlns:a16="http://schemas.microsoft.com/office/drawing/2014/main" id="{8818C7F1-A7E6-4287-96B3-E74369429B9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a:extLst>
            <a:ext uri="{FF2B5EF4-FFF2-40B4-BE49-F238E27FC236}">
              <a16:creationId xmlns:a16="http://schemas.microsoft.com/office/drawing/2014/main" id="{2BBEF56F-EA08-4E62-B7A7-E26F1321DD1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a:extLst>
            <a:ext uri="{FF2B5EF4-FFF2-40B4-BE49-F238E27FC236}">
              <a16:creationId xmlns:a16="http://schemas.microsoft.com/office/drawing/2014/main" id="{84236BC8-A46B-425A-86BE-AB9F1BEB42D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a:extLst>
            <a:ext uri="{FF2B5EF4-FFF2-40B4-BE49-F238E27FC236}">
              <a16:creationId xmlns:a16="http://schemas.microsoft.com/office/drawing/2014/main" id="{9EBA64B9-6328-4406-84B7-B8A1A900988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5" name="直線コネクタ 524">
          <a:extLst>
            <a:ext uri="{FF2B5EF4-FFF2-40B4-BE49-F238E27FC236}">
              <a16:creationId xmlns:a16="http://schemas.microsoft.com/office/drawing/2014/main" id="{E0B970BE-CD5D-4305-87B2-0FB74A89ED1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6" name="テキスト ボックス 525">
          <a:extLst>
            <a:ext uri="{FF2B5EF4-FFF2-40B4-BE49-F238E27FC236}">
              <a16:creationId xmlns:a16="http://schemas.microsoft.com/office/drawing/2014/main" id="{19B43FAD-7B6B-471E-AA48-239066E5521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7" name="直線コネクタ 526">
          <a:extLst>
            <a:ext uri="{FF2B5EF4-FFF2-40B4-BE49-F238E27FC236}">
              <a16:creationId xmlns:a16="http://schemas.microsoft.com/office/drawing/2014/main" id="{02ADA374-3DF0-48BD-88A0-D41A394FB87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8" name="テキスト ボックス 527">
          <a:extLst>
            <a:ext uri="{FF2B5EF4-FFF2-40B4-BE49-F238E27FC236}">
              <a16:creationId xmlns:a16="http://schemas.microsoft.com/office/drawing/2014/main" id="{150FDCBF-34A9-47BC-9817-ABAE63540A5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9" name="直線コネクタ 528">
          <a:extLst>
            <a:ext uri="{FF2B5EF4-FFF2-40B4-BE49-F238E27FC236}">
              <a16:creationId xmlns:a16="http://schemas.microsoft.com/office/drawing/2014/main" id="{6875DADA-1BB7-456A-9E77-2D54B862C9E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30" name="テキスト ボックス 529">
          <a:extLst>
            <a:ext uri="{FF2B5EF4-FFF2-40B4-BE49-F238E27FC236}">
              <a16:creationId xmlns:a16="http://schemas.microsoft.com/office/drawing/2014/main" id="{F0176D76-B00C-4B86-9DB2-0C340C8C5746}"/>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1" name="直線コネクタ 530">
          <a:extLst>
            <a:ext uri="{FF2B5EF4-FFF2-40B4-BE49-F238E27FC236}">
              <a16:creationId xmlns:a16="http://schemas.microsoft.com/office/drawing/2014/main" id="{FAECC5D1-012C-413B-B000-AED33C4441F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32" name="テキスト ボックス 531">
          <a:extLst>
            <a:ext uri="{FF2B5EF4-FFF2-40B4-BE49-F238E27FC236}">
              <a16:creationId xmlns:a16="http://schemas.microsoft.com/office/drawing/2014/main" id="{4050BF44-68E5-4D1C-8901-E02EFC70DFF7}"/>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3" name="直線コネクタ 532">
          <a:extLst>
            <a:ext uri="{FF2B5EF4-FFF2-40B4-BE49-F238E27FC236}">
              <a16:creationId xmlns:a16="http://schemas.microsoft.com/office/drawing/2014/main" id="{D92D9442-98E2-43D4-AD11-B7DDD10BC8D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34" name="テキスト ボックス 533">
          <a:extLst>
            <a:ext uri="{FF2B5EF4-FFF2-40B4-BE49-F238E27FC236}">
              <a16:creationId xmlns:a16="http://schemas.microsoft.com/office/drawing/2014/main" id="{6B5C93AC-7B07-4FF9-B68C-5DF63FB5733C}"/>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a:extLst>
            <a:ext uri="{FF2B5EF4-FFF2-40B4-BE49-F238E27FC236}">
              <a16:creationId xmlns:a16="http://schemas.microsoft.com/office/drawing/2014/main" id="{F7FCAC32-0432-4BC1-A3D7-E21105B3072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36" name="テキスト ボックス 535">
          <a:extLst>
            <a:ext uri="{FF2B5EF4-FFF2-40B4-BE49-F238E27FC236}">
              <a16:creationId xmlns:a16="http://schemas.microsoft.com/office/drawing/2014/main" id="{8AAF7442-6111-4989-83C1-FAD1CA8B2AA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学校施設】&#10;一人当たり面積グラフ枠">
          <a:extLst>
            <a:ext uri="{FF2B5EF4-FFF2-40B4-BE49-F238E27FC236}">
              <a16:creationId xmlns:a16="http://schemas.microsoft.com/office/drawing/2014/main" id="{91469C20-4335-4C16-A1A9-24658874A02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538" name="直線コネクタ 537">
          <a:extLst>
            <a:ext uri="{FF2B5EF4-FFF2-40B4-BE49-F238E27FC236}">
              <a16:creationId xmlns:a16="http://schemas.microsoft.com/office/drawing/2014/main" id="{9C935331-CFCE-4066-BB80-01CE85447C47}"/>
            </a:ext>
          </a:extLst>
        </xdr:cNvPr>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539" name="【学校施設】&#10;一人当たり面積最小値テキスト">
          <a:extLst>
            <a:ext uri="{FF2B5EF4-FFF2-40B4-BE49-F238E27FC236}">
              <a16:creationId xmlns:a16="http://schemas.microsoft.com/office/drawing/2014/main" id="{C51B3823-541B-4E26-A368-08011AF8DD64}"/>
            </a:ext>
          </a:extLst>
        </xdr:cNvPr>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540" name="直線コネクタ 539">
          <a:extLst>
            <a:ext uri="{FF2B5EF4-FFF2-40B4-BE49-F238E27FC236}">
              <a16:creationId xmlns:a16="http://schemas.microsoft.com/office/drawing/2014/main" id="{23504A0D-1973-49E3-A629-A62D2DE9AEF9}"/>
            </a:ext>
          </a:extLst>
        </xdr:cNvPr>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541" name="【学校施設】&#10;一人当たり面積最大値テキスト">
          <a:extLst>
            <a:ext uri="{FF2B5EF4-FFF2-40B4-BE49-F238E27FC236}">
              <a16:creationId xmlns:a16="http://schemas.microsoft.com/office/drawing/2014/main" id="{C63BC21A-6C13-4061-A22F-BB64DEECF27F}"/>
            </a:ext>
          </a:extLst>
        </xdr:cNvPr>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542" name="直線コネクタ 541">
          <a:extLst>
            <a:ext uri="{FF2B5EF4-FFF2-40B4-BE49-F238E27FC236}">
              <a16:creationId xmlns:a16="http://schemas.microsoft.com/office/drawing/2014/main" id="{451711A5-C343-4AB8-9D69-89820949062A}"/>
            </a:ext>
          </a:extLst>
        </xdr:cNvPr>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543" name="【学校施設】&#10;一人当たり面積平均値テキスト">
          <a:extLst>
            <a:ext uri="{FF2B5EF4-FFF2-40B4-BE49-F238E27FC236}">
              <a16:creationId xmlns:a16="http://schemas.microsoft.com/office/drawing/2014/main" id="{F851537C-6CBF-4540-9A9B-BE71FDD0552C}"/>
            </a:ext>
          </a:extLst>
        </xdr:cNvPr>
        <xdr:cNvSpPr txBox="1"/>
      </xdr:nvSpPr>
      <xdr:spPr>
        <a:xfrm>
          <a:off x="22199600" y="10598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544" name="フローチャート: 判断 543">
          <a:extLst>
            <a:ext uri="{FF2B5EF4-FFF2-40B4-BE49-F238E27FC236}">
              <a16:creationId xmlns:a16="http://schemas.microsoft.com/office/drawing/2014/main" id="{7E621BE6-1BAE-4DF5-AEB7-C21B7B467EC0}"/>
            </a:ext>
          </a:extLst>
        </xdr:cNvPr>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545" name="フローチャート: 判断 544">
          <a:extLst>
            <a:ext uri="{FF2B5EF4-FFF2-40B4-BE49-F238E27FC236}">
              <a16:creationId xmlns:a16="http://schemas.microsoft.com/office/drawing/2014/main" id="{E0DACA58-4BF8-433F-81D1-B5798D883099}"/>
            </a:ext>
          </a:extLst>
        </xdr:cNvPr>
        <xdr:cNvSpPr/>
      </xdr:nvSpPr>
      <xdr:spPr>
        <a:xfrm>
          <a:off x="21272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546" name="フローチャート: 判断 545">
          <a:extLst>
            <a:ext uri="{FF2B5EF4-FFF2-40B4-BE49-F238E27FC236}">
              <a16:creationId xmlns:a16="http://schemas.microsoft.com/office/drawing/2014/main" id="{89ACFEB7-E909-4112-84F2-D785FA55BE74}"/>
            </a:ext>
          </a:extLst>
        </xdr:cNvPr>
        <xdr:cNvSpPr/>
      </xdr:nvSpPr>
      <xdr:spPr>
        <a:xfrm>
          <a:off x="20383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547" name="フローチャート: 判断 546">
          <a:extLst>
            <a:ext uri="{FF2B5EF4-FFF2-40B4-BE49-F238E27FC236}">
              <a16:creationId xmlns:a16="http://schemas.microsoft.com/office/drawing/2014/main" id="{02BB1143-089F-48D7-BD6E-F3ECF7381B8F}"/>
            </a:ext>
          </a:extLst>
        </xdr:cNvPr>
        <xdr:cNvSpPr/>
      </xdr:nvSpPr>
      <xdr:spPr>
        <a:xfrm>
          <a:off x="19494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548" name="フローチャート: 判断 547">
          <a:extLst>
            <a:ext uri="{FF2B5EF4-FFF2-40B4-BE49-F238E27FC236}">
              <a16:creationId xmlns:a16="http://schemas.microsoft.com/office/drawing/2014/main" id="{8A232DB0-7170-4C43-8F83-2AD542BF2199}"/>
            </a:ext>
          </a:extLst>
        </xdr:cNvPr>
        <xdr:cNvSpPr/>
      </xdr:nvSpPr>
      <xdr:spPr>
        <a:xfrm>
          <a:off x="18605500" y="107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BEC86733-8CF0-44CD-A03C-054F058F5FE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B551B5D5-5B65-4888-B18B-F324E218A4A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282DF43F-9F10-46A0-A441-165B4BA8AD0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7C5801AC-1969-4019-8D17-A6FB338D232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E7FDD8CC-84B7-4FA1-B610-AE264CA6693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145111</xdr:rowOff>
    </xdr:from>
    <xdr:to>
      <xdr:col>116</xdr:col>
      <xdr:colOff>114300</xdr:colOff>
      <xdr:row>63</xdr:row>
      <xdr:rowOff>75261</xdr:rowOff>
    </xdr:to>
    <xdr:sp macro="" textlink="">
      <xdr:nvSpPr>
        <xdr:cNvPr id="554" name="楕円 553">
          <a:extLst>
            <a:ext uri="{FF2B5EF4-FFF2-40B4-BE49-F238E27FC236}">
              <a16:creationId xmlns:a16="http://schemas.microsoft.com/office/drawing/2014/main" id="{BBB78817-A9B4-4FB2-94F8-CE8E01D4881A}"/>
            </a:ext>
          </a:extLst>
        </xdr:cNvPr>
        <xdr:cNvSpPr/>
      </xdr:nvSpPr>
      <xdr:spPr>
        <a:xfrm>
          <a:off x="22110700" y="1077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95954</xdr:rowOff>
    </xdr:from>
    <xdr:ext cx="469744" cy="259045"/>
    <xdr:sp macro="" textlink="">
      <xdr:nvSpPr>
        <xdr:cNvPr id="555" name="【学校施設】&#10;一人当たり面積該当値テキスト">
          <a:extLst>
            <a:ext uri="{FF2B5EF4-FFF2-40B4-BE49-F238E27FC236}">
              <a16:creationId xmlns:a16="http://schemas.microsoft.com/office/drawing/2014/main" id="{057C7753-F1F3-43A6-81B1-84CC9A8BA6A4}"/>
            </a:ext>
          </a:extLst>
        </xdr:cNvPr>
        <xdr:cNvSpPr txBox="1"/>
      </xdr:nvSpPr>
      <xdr:spPr>
        <a:xfrm>
          <a:off x="22199600" y="10725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149530</xdr:rowOff>
    </xdr:from>
    <xdr:to>
      <xdr:col>112</xdr:col>
      <xdr:colOff>38100</xdr:colOff>
      <xdr:row>63</xdr:row>
      <xdr:rowOff>79680</xdr:rowOff>
    </xdr:to>
    <xdr:sp macro="" textlink="">
      <xdr:nvSpPr>
        <xdr:cNvPr id="556" name="楕円 555">
          <a:extLst>
            <a:ext uri="{FF2B5EF4-FFF2-40B4-BE49-F238E27FC236}">
              <a16:creationId xmlns:a16="http://schemas.microsoft.com/office/drawing/2014/main" id="{3D4C6EA5-E4A8-4A6F-852C-81A000CA9627}"/>
            </a:ext>
          </a:extLst>
        </xdr:cNvPr>
        <xdr:cNvSpPr/>
      </xdr:nvSpPr>
      <xdr:spPr>
        <a:xfrm>
          <a:off x="21272500" y="107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24461</xdr:rowOff>
    </xdr:from>
    <xdr:to>
      <xdr:col>116</xdr:col>
      <xdr:colOff>63500</xdr:colOff>
      <xdr:row>63</xdr:row>
      <xdr:rowOff>28880</xdr:rowOff>
    </xdr:to>
    <xdr:cxnSp macro="">
      <xdr:nvCxnSpPr>
        <xdr:cNvPr id="557" name="直線コネクタ 556">
          <a:extLst>
            <a:ext uri="{FF2B5EF4-FFF2-40B4-BE49-F238E27FC236}">
              <a16:creationId xmlns:a16="http://schemas.microsoft.com/office/drawing/2014/main" id="{5F1BFF2B-86D3-452F-9B99-F96D08D04EE8}"/>
            </a:ext>
          </a:extLst>
        </xdr:cNvPr>
        <xdr:cNvCxnSpPr/>
      </xdr:nvCxnSpPr>
      <xdr:spPr>
        <a:xfrm flipV="1">
          <a:off x="21323300" y="10825811"/>
          <a:ext cx="8382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155702</xdr:rowOff>
    </xdr:from>
    <xdr:to>
      <xdr:col>107</xdr:col>
      <xdr:colOff>101600</xdr:colOff>
      <xdr:row>63</xdr:row>
      <xdr:rowOff>85852</xdr:rowOff>
    </xdr:to>
    <xdr:sp macro="" textlink="">
      <xdr:nvSpPr>
        <xdr:cNvPr id="558" name="楕円 557">
          <a:extLst>
            <a:ext uri="{FF2B5EF4-FFF2-40B4-BE49-F238E27FC236}">
              <a16:creationId xmlns:a16="http://schemas.microsoft.com/office/drawing/2014/main" id="{E619E9BA-3C69-4015-9961-73D0EEA04171}"/>
            </a:ext>
          </a:extLst>
        </xdr:cNvPr>
        <xdr:cNvSpPr/>
      </xdr:nvSpPr>
      <xdr:spPr>
        <a:xfrm>
          <a:off x="20383500" y="1078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28880</xdr:rowOff>
    </xdr:from>
    <xdr:to>
      <xdr:col>111</xdr:col>
      <xdr:colOff>177800</xdr:colOff>
      <xdr:row>63</xdr:row>
      <xdr:rowOff>35052</xdr:rowOff>
    </xdr:to>
    <xdr:cxnSp macro="">
      <xdr:nvCxnSpPr>
        <xdr:cNvPr id="559" name="直線コネクタ 558">
          <a:extLst>
            <a:ext uri="{FF2B5EF4-FFF2-40B4-BE49-F238E27FC236}">
              <a16:creationId xmlns:a16="http://schemas.microsoft.com/office/drawing/2014/main" id="{FEEBE1D1-4119-43E1-B58F-F73D75C30D5F}"/>
            </a:ext>
          </a:extLst>
        </xdr:cNvPr>
        <xdr:cNvCxnSpPr/>
      </xdr:nvCxnSpPr>
      <xdr:spPr>
        <a:xfrm flipV="1">
          <a:off x="20434300" y="10830230"/>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54601</xdr:rowOff>
    </xdr:from>
    <xdr:ext cx="469744" cy="259045"/>
    <xdr:sp macro="" textlink="">
      <xdr:nvSpPr>
        <xdr:cNvPr id="560" name="n_1aveValue【学校施設】&#10;一人当たり面積">
          <a:extLst>
            <a:ext uri="{FF2B5EF4-FFF2-40B4-BE49-F238E27FC236}">
              <a16:creationId xmlns:a16="http://schemas.microsoft.com/office/drawing/2014/main" id="{7D5C8AA0-9B58-4131-B80F-921E3363D87F}"/>
            </a:ext>
          </a:extLst>
        </xdr:cNvPr>
        <xdr:cNvSpPr txBox="1"/>
      </xdr:nvSpPr>
      <xdr:spPr>
        <a:xfrm>
          <a:off x="210757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53839</xdr:rowOff>
    </xdr:from>
    <xdr:ext cx="469744" cy="259045"/>
    <xdr:sp macro="" textlink="">
      <xdr:nvSpPr>
        <xdr:cNvPr id="561" name="n_2aveValue【学校施設】&#10;一人当たり面積">
          <a:extLst>
            <a:ext uri="{FF2B5EF4-FFF2-40B4-BE49-F238E27FC236}">
              <a16:creationId xmlns:a16="http://schemas.microsoft.com/office/drawing/2014/main" id="{BA39423C-D23E-4FA6-A572-5B90C8588B53}"/>
            </a:ext>
          </a:extLst>
        </xdr:cNvPr>
        <xdr:cNvSpPr txBox="1"/>
      </xdr:nvSpPr>
      <xdr:spPr>
        <a:xfrm>
          <a:off x="20199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61079</xdr:rowOff>
    </xdr:from>
    <xdr:ext cx="469744" cy="259045"/>
    <xdr:sp macro="" textlink="">
      <xdr:nvSpPr>
        <xdr:cNvPr id="562" name="n_3aveValue【学校施設】&#10;一人当たり面積">
          <a:extLst>
            <a:ext uri="{FF2B5EF4-FFF2-40B4-BE49-F238E27FC236}">
              <a16:creationId xmlns:a16="http://schemas.microsoft.com/office/drawing/2014/main" id="{4234B971-6F4F-4837-8F4D-A6509B8B4E8E}"/>
            </a:ext>
          </a:extLst>
        </xdr:cNvPr>
        <xdr:cNvSpPr txBox="1"/>
      </xdr:nvSpPr>
      <xdr:spPr>
        <a:xfrm>
          <a:off x="19310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80739</xdr:rowOff>
    </xdr:from>
    <xdr:ext cx="469744" cy="259045"/>
    <xdr:sp macro="" textlink="">
      <xdr:nvSpPr>
        <xdr:cNvPr id="563" name="n_4aveValue【学校施設】&#10;一人当たり面積">
          <a:extLst>
            <a:ext uri="{FF2B5EF4-FFF2-40B4-BE49-F238E27FC236}">
              <a16:creationId xmlns:a16="http://schemas.microsoft.com/office/drawing/2014/main" id="{C29F3877-6009-40CB-8853-0CD37B8775D3}"/>
            </a:ext>
          </a:extLst>
        </xdr:cNvPr>
        <xdr:cNvSpPr txBox="1"/>
      </xdr:nvSpPr>
      <xdr:spPr>
        <a:xfrm>
          <a:off x="18421427" y="1053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70807</xdr:rowOff>
    </xdr:from>
    <xdr:ext cx="469744" cy="259045"/>
    <xdr:sp macro="" textlink="">
      <xdr:nvSpPr>
        <xdr:cNvPr id="564" name="n_1mainValue【学校施設】&#10;一人当たり面積">
          <a:extLst>
            <a:ext uri="{FF2B5EF4-FFF2-40B4-BE49-F238E27FC236}">
              <a16:creationId xmlns:a16="http://schemas.microsoft.com/office/drawing/2014/main" id="{A14DABC9-6DB9-47CE-B823-F9F5CEAE5F2B}"/>
            </a:ext>
          </a:extLst>
        </xdr:cNvPr>
        <xdr:cNvSpPr txBox="1"/>
      </xdr:nvSpPr>
      <xdr:spPr>
        <a:xfrm>
          <a:off x="21075727" y="108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76979</xdr:rowOff>
    </xdr:from>
    <xdr:ext cx="469744" cy="259045"/>
    <xdr:sp macro="" textlink="">
      <xdr:nvSpPr>
        <xdr:cNvPr id="565" name="n_2mainValue【学校施設】&#10;一人当たり面積">
          <a:extLst>
            <a:ext uri="{FF2B5EF4-FFF2-40B4-BE49-F238E27FC236}">
              <a16:creationId xmlns:a16="http://schemas.microsoft.com/office/drawing/2014/main" id="{4CAC649C-2D0F-4E4D-A798-0063DFA8CCDA}"/>
            </a:ext>
          </a:extLst>
        </xdr:cNvPr>
        <xdr:cNvSpPr txBox="1"/>
      </xdr:nvSpPr>
      <xdr:spPr>
        <a:xfrm>
          <a:off x="20199427" y="1087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6" name="正方形/長方形 565">
          <a:extLst>
            <a:ext uri="{FF2B5EF4-FFF2-40B4-BE49-F238E27FC236}">
              <a16:creationId xmlns:a16="http://schemas.microsoft.com/office/drawing/2014/main" id="{1F9C451A-EA88-4C4A-A961-24EFC199594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7" name="正方形/長方形 566">
          <a:extLst>
            <a:ext uri="{FF2B5EF4-FFF2-40B4-BE49-F238E27FC236}">
              <a16:creationId xmlns:a16="http://schemas.microsoft.com/office/drawing/2014/main" id="{E294A8DF-904A-4ABD-861D-E4348E273CE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8" name="正方形/長方形 567">
          <a:extLst>
            <a:ext uri="{FF2B5EF4-FFF2-40B4-BE49-F238E27FC236}">
              <a16:creationId xmlns:a16="http://schemas.microsoft.com/office/drawing/2014/main" id="{2DE0DAE5-C4F8-41B1-8B8E-9EA08CEAAED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9" name="正方形/長方形 568">
          <a:extLst>
            <a:ext uri="{FF2B5EF4-FFF2-40B4-BE49-F238E27FC236}">
              <a16:creationId xmlns:a16="http://schemas.microsoft.com/office/drawing/2014/main" id="{BE500036-D257-4DDF-9A90-DE5D4406F61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0" name="正方形/長方形 569">
          <a:extLst>
            <a:ext uri="{FF2B5EF4-FFF2-40B4-BE49-F238E27FC236}">
              <a16:creationId xmlns:a16="http://schemas.microsoft.com/office/drawing/2014/main" id="{DA50E640-9C16-4736-A3DC-F9419800977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1" name="正方形/長方形 570">
          <a:extLst>
            <a:ext uri="{FF2B5EF4-FFF2-40B4-BE49-F238E27FC236}">
              <a16:creationId xmlns:a16="http://schemas.microsoft.com/office/drawing/2014/main" id="{989FCCEC-EF57-41C0-9748-FFE6E88CCB0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2" name="正方形/長方形 571">
          <a:extLst>
            <a:ext uri="{FF2B5EF4-FFF2-40B4-BE49-F238E27FC236}">
              <a16:creationId xmlns:a16="http://schemas.microsoft.com/office/drawing/2014/main" id="{D85DF0F0-37F2-425A-9620-966EAAEC4DA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正方形/長方形 572">
          <a:extLst>
            <a:ext uri="{FF2B5EF4-FFF2-40B4-BE49-F238E27FC236}">
              <a16:creationId xmlns:a16="http://schemas.microsoft.com/office/drawing/2014/main" id="{9715A175-A4C8-44FD-963E-5BA63043DE5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a:extLst>
            <a:ext uri="{FF2B5EF4-FFF2-40B4-BE49-F238E27FC236}">
              <a16:creationId xmlns:a16="http://schemas.microsoft.com/office/drawing/2014/main" id="{0E4E6C84-9BEB-4BFA-AEAB-8D09025953A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a:extLst>
            <a:ext uri="{FF2B5EF4-FFF2-40B4-BE49-F238E27FC236}">
              <a16:creationId xmlns:a16="http://schemas.microsoft.com/office/drawing/2014/main" id="{BB0E3A79-FBED-472F-9E33-2EA008BC8F7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a:extLst>
            <a:ext uri="{FF2B5EF4-FFF2-40B4-BE49-F238E27FC236}">
              <a16:creationId xmlns:a16="http://schemas.microsoft.com/office/drawing/2014/main" id="{0F9D9349-23BF-4C50-900B-7C9BA894B63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a:extLst>
            <a:ext uri="{FF2B5EF4-FFF2-40B4-BE49-F238E27FC236}">
              <a16:creationId xmlns:a16="http://schemas.microsoft.com/office/drawing/2014/main" id="{9F79A234-4EF4-4CCA-9B53-12F9051EC8B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a:extLst>
            <a:ext uri="{FF2B5EF4-FFF2-40B4-BE49-F238E27FC236}">
              <a16:creationId xmlns:a16="http://schemas.microsoft.com/office/drawing/2014/main" id="{F5470F89-EE50-4372-87AA-116B6390D6D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a:extLst>
            <a:ext uri="{FF2B5EF4-FFF2-40B4-BE49-F238E27FC236}">
              <a16:creationId xmlns:a16="http://schemas.microsoft.com/office/drawing/2014/main" id="{8F6DA242-3604-4CCB-B7AC-82F09BA5691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a:extLst>
            <a:ext uri="{FF2B5EF4-FFF2-40B4-BE49-F238E27FC236}">
              <a16:creationId xmlns:a16="http://schemas.microsoft.com/office/drawing/2014/main" id="{4645562B-3024-4C10-96E7-5C4A78EAF82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a:extLst>
            <a:ext uri="{FF2B5EF4-FFF2-40B4-BE49-F238E27FC236}">
              <a16:creationId xmlns:a16="http://schemas.microsoft.com/office/drawing/2014/main" id="{775F087B-6C2F-4F3D-B85D-DFB67A780FA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2" name="正方形/長方形 581">
          <a:extLst>
            <a:ext uri="{FF2B5EF4-FFF2-40B4-BE49-F238E27FC236}">
              <a16:creationId xmlns:a16="http://schemas.microsoft.com/office/drawing/2014/main" id="{FB6EC560-E51A-4D2D-8D44-87A70E4ED1E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3" name="正方形/長方形 582">
          <a:extLst>
            <a:ext uri="{FF2B5EF4-FFF2-40B4-BE49-F238E27FC236}">
              <a16:creationId xmlns:a16="http://schemas.microsoft.com/office/drawing/2014/main" id="{21C5430B-4ABF-4227-953B-FC969030142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4" name="正方形/長方形 583">
          <a:extLst>
            <a:ext uri="{FF2B5EF4-FFF2-40B4-BE49-F238E27FC236}">
              <a16:creationId xmlns:a16="http://schemas.microsoft.com/office/drawing/2014/main" id="{4F48AB31-1393-451F-A6E8-91C8CB1E33E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5" name="正方形/長方形 584">
          <a:extLst>
            <a:ext uri="{FF2B5EF4-FFF2-40B4-BE49-F238E27FC236}">
              <a16:creationId xmlns:a16="http://schemas.microsoft.com/office/drawing/2014/main" id="{FE92CE9B-A660-41F8-941C-FE6FC4D0FAD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6" name="正方形/長方形 585">
          <a:extLst>
            <a:ext uri="{FF2B5EF4-FFF2-40B4-BE49-F238E27FC236}">
              <a16:creationId xmlns:a16="http://schemas.microsoft.com/office/drawing/2014/main" id="{A7B61DD4-3204-49BD-8A7D-55101688251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7" name="正方形/長方形 586">
          <a:extLst>
            <a:ext uri="{FF2B5EF4-FFF2-40B4-BE49-F238E27FC236}">
              <a16:creationId xmlns:a16="http://schemas.microsoft.com/office/drawing/2014/main" id="{ACE4BF24-D36D-4D96-9D0C-FE393DB9B5A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8" name="正方形/長方形 587">
          <a:extLst>
            <a:ext uri="{FF2B5EF4-FFF2-40B4-BE49-F238E27FC236}">
              <a16:creationId xmlns:a16="http://schemas.microsoft.com/office/drawing/2014/main" id="{A57B11AC-2EEA-49B6-9E1E-03228F72CE4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9" name="正方形/長方形 588">
          <a:extLst>
            <a:ext uri="{FF2B5EF4-FFF2-40B4-BE49-F238E27FC236}">
              <a16:creationId xmlns:a16="http://schemas.microsoft.com/office/drawing/2014/main" id="{51A517E8-A81D-4587-AC40-389CF85E552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0" name="テキスト ボックス 589">
          <a:extLst>
            <a:ext uri="{FF2B5EF4-FFF2-40B4-BE49-F238E27FC236}">
              <a16:creationId xmlns:a16="http://schemas.microsoft.com/office/drawing/2014/main" id="{214BB776-A23A-4804-BAE4-F59FFECFED3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1" name="直線コネクタ 590">
          <a:extLst>
            <a:ext uri="{FF2B5EF4-FFF2-40B4-BE49-F238E27FC236}">
              <a16:creationId xmlns:a16="http://schemas.microsoft.com/office/drawing/2014/main" id="{D7976873-DD1B-4A2A-A062-D644FE3CB59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2" name="テキスト ボックス 591">
          <a:extLst>
            <a:ext uri="{FF2B5EF4-FFF2-40B4-BE49-F238E27FC236}">
              <a16:creationId xmlns:a16="http://schemas.microsoft.com/office/drawing/2014/main" id="{02101105-74B3-4E39-9153-FB4FA041892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3" name="直線コネクタ 592">
          <a:extLst>
            <a:ext uri="{FF2B5EF4-FFF2-40B4-BE49-F238E27FC236}">
              <a16:creationId xmlns:a16="http://schemas.microsoft.com/office/drawing/2014/main" id="{859325E3-1E39-44A8-8F6F-1102CC4F4E6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94" name="テキスト ボックス 593">
          <a:extLst>
            <a:ext uri="{FF2B5EF4-FFF2-40B4-BE49-F238E27FC236}">
              <a16:creationId xmlns:a16="http://schemas.microsoft.com/office/drawing/2014/main" id="{F123038B-8BB4-4B01-81A2-04B6D292407C}"/>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5" name="直線コネクタ 594">
          <a:extLst>
            <a:ext uri="{FF2B5EF4-FFF2-40B4-BE49-F238E27FC236}">
              <a16:creationId xmlns:a16="http://schemas.microsoft.com/office/drawing/2014/main" id="{1A3FAEE5-DB19-4A5B-AA24-01E118C87E8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6" name="テキスト ボックス 595">
          <a:extLst>
            <a:ext uri="{FF2B5EF4-FFF2-40B4-BE49-F238E27FC236}">
              <a16:creationId xmlns:a16="http://schemas.microsoft.com/office/drawing/2014/main" id="{30BEF49D-6D99-4714-B876-ACE0AA26405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7" name="直線コネクタ 596">
          <a:extLst>
            <a:ext uri="{FF2B5EF4-FFF2-40B4-BE49-F238E27FC236}">
              <a16:creationId xmlns:a16="http://schemas.microsoft.com/office/drawing/2014/main" id="{C6751FAF-8FFA-4846-AE9A-70ABCBC42D5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8" name="テキスト ボックス 597">
          <a:extLst>
            <a:ext uri="{FF2B5EF4-FFF2-40B4-BE49-F238E27FC236}">
              <a16:creationId xmlns:a16="http://schemas.microsoft.com/office/drawing/2014/main" id="{471842B6-19F0-44CF-89FF-586C31925FD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9" name="直線コネクタ 598">
          <a:extLst>
            <a:ext uri="{FF2B5EF4-FFF2-40B4-BE49-F238E27FC236}">
              <a16:creationId xmlns:a16="http://schemas.microsoft.com/office/drawing/2014/main" id="{6F597901-0BF9-4938-8656-F36CD3CA759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0" name="テキスト ボックス 599">
          <a:extLst>
            <a:ext uri="{FF2B5EF4-FFF2-40B4-BE49-F238E27FC236}">
              <a16:creationId xmlns:a16="http://schemas.microsoft.com/office/drawing/2014/main" id="{42938B1E-9069-457E-B23F-6C9AC017DEC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1" name="直線コネクタ 600">
          <a:extLst>
            <a:ext uri="{FF2B5EF4-FFF2-40B4-BE49-F238E27FC236}">
              <a16:creationId xmlns:a16="http://schemas.microsoft.com/office/drawing/2014/main" id="{C30819E7-B041-45F9-B7DF-33487A87337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02" name="テキスト ボックス 601">
          <a:extLst>
            <a:ext uri="{FF2B5EF4-FFF2-40B4-BE49-F238E27FC236}">
              <a16:creationId xmlns:a16="http://schemas.microsoft.com/office/drawing/2014/main" id="{954F60EF-5733-44B3-B84D-6819D4EDB71C}"/>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3" name="直線コネクタ 602">
          <a:extLst>
            <a:ext uri="{FF2B5EF4-FFF2-40B4-BE49-F238E27FC236}">
              <a16:creationId xmlns:a16="http://schemas.microsoft.com/office/drawing/2014/main" id="{1C5765CF-8257-4828-BECD-6287D61436A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4" name="【公民館】&#10;有形固定資産減価償却率グラフ枠">
          <a:extLst>
            <a:ext uri="{FF2B5EF4-FFF2-40B4-BE49-F238E27FC236}">
              <a16:creationId xmlns:a16="http://schemas.microsoft.com/office/drawing/2014/main" id="{39F9032D-4887-4099-B722-A5D40AE4294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05" name="直線コネクタ 604">
          <a:extLst>
            <a:ext uri="{FF2B5EF4-FFF2-40B4-BE49-F238E27FC236}">
              <a16:creationId xmlns:a16="http://schemas.microsoft.com/office/drawing/2014/main" id="{6851A44B-AEBD-4DCD-AC4A-C375C9F78FC7}"/>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06" name="【公民館】&#10;有形固定資産減価償却率最小値テキスト">
          <a:extLst>
            <a:ext uri="{FF2B5EF4-FFF2-40B4-BE49-F238E27FC236}">
              <a16:creationId xmlns:a16="http://schemas.microsoft.com/office/drawing/2014/main" id="{049DC1EE-5F5E-47B0-BB45-A9B82FA01684}"/>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07" name="直線コネクタ 606">
          <a:extLst>
            <a:ext uri="{FF2B5EF4-FFF2-40B4-BE49-F238E27FC236}">
              <a16:creationId xmlns:a16="http://schemas.microsoft.com/office/drawing/2014/main" id="{E3AD9484-5514-4361-BCB5-59B4E7C86BAB}"/>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08" name="【公民館】&#10;有形固定資産減価償却率最大値テキスト">
          <a:extLst>
            <a:ext uri="{FF2B5EF4-FFF2-40B4-BE49-F238E27FC236}">
              <a16:creationId xmlns:a16="http://schemas.microsoft.com/office/drawing/2014/main" id="{E5F7AF87-37DD-473C-9F0F-620C34F83CA1}"/>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09" name="直線コネクタ 608">
          <a:extLst>
            <a:ext uri="{FF2B5EF4-FFF2-40B4-BE49-F238E27FC236}">
              <a16:creationId xmlns:a16="http://schemas.microsoft.com/office/drawing/2014/main" id="{B295DD59-0184-4F8C-B237-CA0CA12C08A8}"/>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610" name="【公民館】&#10;有形固定資産減価償却率平均値テキスト">
          <a:extLst>
            <a:ext uri="{FF2B5EF4-FFF2-40B4-BE49-F238E27FC236}">
              <a16:creationId xmlns:a16="http://schemas.microsoft.com/office/drawing/2014/main" id="{03B4A71E-3909-4440-8F81-7C4A123D41B9}"/>
            </a:ext>
          </a:extLst>
        </xdr:cNvPr>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611" name="フローチャート: 判断 610">
          <a:extLst>
            <a:ext uri="{FF2B5EF4-FFF2-40B4-BE49-F238E27FC236}">
              <a16:creationId xmlns:a16="http://schemas.microsoft.com/office/drawing/2014/main" id="{4CD59450-90E4-4944-8AAE-C85248C42D07}"/>
            </a:ext>
          </a:extLst>
        </xdr:cNvPr>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612" name="フローチャート: 判断 611">
          <a:extLst>
            <a:ext uri="{FF2B5EF4-FFF2-40B4-BE49-F238E27FC236}">
              <a16:creationId xmlns:a16="http://schemas.microsoft.com/office/drawing/2014/main" id="{1AC7DF6E-F3D6-44E1-891A-777CED22BA37}"/>
            </a:ext>
          </a:extLst>
        </xdr:cNvPr>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613" name="フローチャート: 判断 612">
          <a:extLst>
            <a:ext uri="{FF2B5EF4-FFF2-40B4-BE49-F238E27FC236}">
              <a16:creationId xmlns:a16="http://schemas.microsoft.com/office/drawing/2014/main" id="{DEA8AB8F-3A3E-4537-BEB2-C6734EA27AC2}"/>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614" name="フローチャート: 判断 613">
          <a:extLst>
            <a:ext uri="{FF2B5EF4-FFF2-40B4-BE49-F238E27FC236}">
              <a16:creationId xmlns:a16="http://schemas.microsoft.com/office/drawing/2014/main" id="{FF02BB98-9C92-4BB2-89BD-79A34CBD00A9}"/>
            </a:ext>
          </a:extLst>
        </xdr:cNvPr>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615" name="フローチャート: 判断 614">
          <a:extLst>
            <a:ext uri="{FF2B5EF4-FFF2-40B4-BE49-F238E27FC236}">
              <a16:creationId xmlns:a16="http://schemas.microsoft.com/office/drawing/2014/main" id="{3A707E4D-650D-44BD-81DB-F0A5FAF89F32}"/>
            </a:ext>
          </a:extLst>
        </xdr:cNvPr>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7B2EE033-BD3E-4C38-8889-A6A01C1BB08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7AC5AA5A-5913-4FD5-994A-B25109646F0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50BCB90E-49B6-4AA7-B54D-F4432E42633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9DD68183-A749-483F-A6C8-3175C234037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D80F33C9-E2C2-46DF-A9C2-37BFC3EDCC9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114300</xdr:rowOff>
    </xdr:from>
    <xdr:to>
      <xdr:col>85</xdr:col>
      <xdr:colOff>177800</xdr:colOff>
      <xdr:row>105</xdr:row>
      <xdr:rowOff>44450</xdr:rowOff>
    </xdr:to>
    <xdr:sp macro="" textlink="">
      <xdr:nvSpPr>
        <xdr:cNvPr id="621" name="楕円 620">
          <a:extLst>
            <a:ext uri="{FF2B5EF4-FFF2-40B4-BE49-F238E27FC236}">
              <a16:creationId xmlns:a16="http://schemas.microsoft.com/office/drawing/2014/main" id="{D0EF5B48-1105-483C-82FC-D0C1C19E1F67}"/>
            </a:ext>
          </a:extLst>
        </xdr:cNvPr>
        <xdr:cNvSpPr/>
      </xdr:nvSpPr>
      <xdr:spPr>
        <a:xfrm>
          <a:off x="16268700" y="1794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92727</xdr:rowOff>
    </xdr:from>
    <xdr:ext cx="405111" cy="259045"/>
    <xdr:sp macro="" textlink="">
      <xdr:nvSpPr>
        <xdr:cNvPr id="622" name="【公民館】&#10;有形固定資産減価償却率該当値テキスト">
          <a:extLst>
            <a:ext uri="{FF2B5EF4-FFF2-40B4-BE49-F238E27FC236}">
              <a16:creationId xmlns:a16="http://schemas.microsoft.com/office/drawing/2014/main" id="{5E420282-F49B-4149-B4A4-F359FCF538FB}"/>
            </a:ext>
          </a:extLst>
        </xdr:cNvPr>
        <xdr:cNvSpPr txBox="1"/>
      </xdr:nvSpPr>
      <xdr:spPr>
        <a:xfrm>
          <a:off x="16357600" y="1792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88900</xdr:rowOff>
    </xdr:from>
    <xdr:to>
      <xdr:col>81</xdr:col>
      <xdr:colOff>101600</xdr:colOff>
      <xdr:row>105</xdr:row>
      <xdr:rowOff>19050</xdr:rowOff>
    </xdr:to>
    <xdr:sp macro="" textlink="">
      <xdr:nvSpPr>
        <xdr:cNvPr id="623" name="楕円 622">
          <a:extLst>
            <a:ext uri="{FF2B5EF4-FFF2-40B4-BE49-F238E27FC236}">
              <a16:creationId xmlns:a16="http://schemas.microsoft.com/office/drawing/2014/main" id="{CBED6E2E-5D6F-4091-B14B-8AE4F5222C55}"/>
            </a:ext>
          </a:extLst>
        </xdr:cNvPr>
        <xdr:cNvSpPr/>
      </xdr:nvSpPr>
      <xdr:spPr>
        <a:xfrm>
          <a:off x="15430500" y="1791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139700</xdr:rowOff>
    </xdr:from>
    <xdr:to>
      <xdr:col>85</xdr:col>
      <xdr:colOff>127000</xdr:colOff>
      <xdr:row>104</xdr:row>
      <xdr:rowOff>165100</xdr:rowOff>
    </xdr:to>
    <xdr:cxnSp macro="">
      <xdr:nvCxnSpPr>
        <xdr:cNvPr id="624" name="直線コネクタ 623">
          <a:extLst>
            <a:ext uri="{FF2B5EF4-FFF2-40B4-BE49-F238E27FC236}">
              <a16:creationId xmlns:a16="http://schemas.microsoft.com/office/drawing/2014/main" id="{BD0E3B0B-BFB2-4714-8173-07B5DA4B90B0}"/>
            </a:ext>
          </a:extLst>
        </xdr:cNvPr>
        <xdr:cNvCxnSpPr/>
      </xdr:nvCxnSpPr>
      <xdr:spPr>
        <a:xfrm>
          <a:off x="15481300" y="17970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63500</xdr:rowOff>
    </xdr:from>
    <xdr:to>
      <xdr:col>76</xdr:col>
      <xdr:colOff>165100</xdr:colOff>
      <xdr:row>104</xdr:row>
      <xdr:rowOff>165100</xdr:rowOff>
    </xdr:to>
    <xdr:sp macro="" textlink="">
      <xdr:nvSpPr>
        <xdr:cNvPr id="625" name="楕円 624">
          <a:extLst>
            <a:ext uri="{FF2B5EF4-FFF2-40B4-BE49-F238E27FC236}">
              <a16:creationId xmlns:a16="http://schemas.microsoft.com/office/drawing/2014/main" id="{9B943C64-8837-4ABE-98C4-2AEA64035BDB}"/>
            </a:ext>
          </a:extLst>
        </xdr:cNvPr>
        <xdr:cNvSpPr/>
      </xdr:nvSpPr>
      <xdr:spPr>
        <a:xfrm>
          <a:off x="14541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114300</xdr:rowOff>
    </xdr:from>
    <xdr:to>
      <xdr:col>81</xdr:col>
      <xdr:colOff>50800</xdr:colOff>
      <xdr:row>104</xdr:row>
      <xdr:rowOff>139700</xdr:rowOff>
    </xdr:to>
    <xdr:cxnSp macro="">
      <xdr:nvCxnSpPr>
        <xdr:cNvPr id="626" name="直線コネクタ 625">
          <a:extLst>
            <a:ext uri="{FF2B5EF4-FFF2-40B4-BE49-F238E27FC236}">
              <a16:creationId xmlns:a16="http://schemas.microsoft.com/office/drawing/2014/main" id="{335D1C5E-C2E0-426D-8F3E-393966D40FEC}"/>
            </a:ext>
          </a:extLst>
        </xdr:cNvPr>
        <xdr:cNvCxnSpPr/>
      </xdr:nvCxnSpPr>
      <xdr:spPr>
        <a:xfrm>
          <a:off x="14592300" y="17945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29227</xdr:rowOff>
    </xdr:from>
    <xdr:ext cx="405111" cy="259045"/>
    <xdr:sp macro="" textlink="">
      <xdr:nvSpPr>
        <xdr:cNvPr id="627" name="n_1aveValue【公民館】&#10;有形固定資産減価償却率">
          <a:extLst>
            <a:ext uri="{FF2B5EF4-FFF2-40B4-BE49-F238E27FC236}">
              <a16:creationId xmlns:a16="http://schemas.microsoft.com/office/drawing/2014/main" id="{7F3D3F90-293B-4675-946E-EE1792AA297E}"/>
            </a:ext>
          </a:extLst>
        </xdr:cNvPr>
        <xdr:cNvSpPr txBox="1"/>
      </xdr:nvSpPr>
      <xdr:spPr>
        <a:xfrm>
          <a:off x="15266044" y="180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628" name="n_2aveValue【公民館】&#10;有形固定資産減価償却率">
          <a:extLst>
            <a:ext uri="{FF2B5EF4-FFF2-40B4-BE49-F238E27FC236}">
              <a16:creationId xmlns:a16="http://schemas.microsoft.com/office/drawing/2014/main" id="{CF2D6518-5F74-4FDA-9F08-3A6BA1EFCB5D}"/>
            </a:ext>
          </a:extLst>
        </xdr:cNvPr>
        <xdr:cNvSpPr txBox="1"/>
      </xdr:nvSpPr>
      <xdr:spPr>
        <a:xfrm>
          <a:off x="14389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77488</xdr:rowOff>
    </xdr:from>
    <xdr:ext cx="405111" cy="259045"/>
    <xdr:sp macro="" textlink="">
      <xdr:nvSpPr>
        <xdr:cNvPr id="629" name="n_3aveValue【公民館】&#10;有形固定資産減価償却率">
          <a:extLst>
            <a:ext uri="{FF2B5EF4-FFF2-40B4-BE49-F238E27FC236}">
              <a16:creationId xmlns:a16="http://schemas.microsoft.com/office/drawing/2014/main" id="{DB3B7C21-E874-4558-9D5A-7CADB55594B8}"/>
            </a:ext>
          </a:extLst>
        </xdr:cNvPr>
        <xdr:cNvSpPr txBox="1"/>
      </xdr:nvSpPr>
      <xdr:spPr>
        <a:xfrm>
          <a:off x="13500744" y="1773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83838</xdr:rowOff>
    </xdr:from>
    <xdr:ext cx="405111" cy="259045"/>
    <xdr:sp macro="" textlink="">
      <xdr:nvSpPr>
        <xdr:cNvPr id="630" name="n_4aveValue【公民館】&#10;有形固定資産減価償却率">
          <a:extLst>
            <a:ext uri="{FF2B5EF4-FFF2-40B4-BE49-F238E27FC236}">
              <a16:creationId xmlns:a16="http://schemas.microsoft.com/office/drawing/2014/main" id="{13E0C403-AD99-48CD-A4D9-BA2E3F356928}"/>
            </a:ext>
          </a:extLst>
        </xdr:cNvPr>
        <xdr:cNvSpPr txBox="1"/>
      </xdr:nvSpPr>
      <xdr:spPr>
        <a:xfrm>
          <a:off x="126117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35577</xdr:rowOff>
    </xdr:from>
    <xdr:ext cx="405111" cy="259045"/>
    <xdr:sp macro="" textlink="">
      <xdr:nvSpPr>
        <xdr:cNvPr id="631" name="n_1mainValue【公民館】&#10;有形固定資産減価償却率">
          <a:extLst>
            <a:ext uri="{FF2B5EF4-FFF2-40B4-BE49-F238E27FC236}">
              <a16:creationId xmlns:a16="http://schemas.microsoft.com/office/drawing/2014/main" id="{151C216D-C477-4F87-837E-9A1CD7AD48C5}"/>
            </a:ext>
          </a:extLst>
        </xdr:cNvPr>
        <xdr:cNvSpPr txBox="1"/>
      </xdr:nvSpPr>
      <xdr:spPr>
        <a:xfrm>
          <a:off x="15266044" y="17694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10177</xdr:rowOff>
    </xdr:from>
    <xdr:ext cx="405111" cy="259045"/>
    <xdr:sp macro="" textlink="">
      <xdr:nvSpPr>
        <xdr:cNvPr id="632" name="n_2mainValue【公民館】&#10;有形固定資産減価償却率">
          <a:extLst>
            <a:ext uri="{FF2B5EF4-FFF2-40B4-BE49-F238E27FC236}">
              <a16:creationId xmlns:a16="http://schemas.microsoft.com/office/drawing/2014/main" id="{544B50FE-4513-4C88-8032-BC40C0349687}"/>
            </a:ext>
          </a:extLst>
        </xdr:cNvPr>
        <xdr:cNvSpPr txBox="1"/>
      </xdr:nvSpPr>
      <xdr:spPr>
        <a:xfrm>
          <a:off x="143897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3" name="正方形/長方形 632">
          <a:extLst>
            <a:ext uri="{FF2B5EF4-FFF2-40B4-BE49-F238E27FC236}">
              <a16:creationId xmlns:a16="http://schemas.microsoft.com/office/drawing/2014/main" id="{CB83121B-26E2-4284-9111-8688658BC39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4" name="正方形/長方形 633">
          <a:extLst>
            <a:ext uri="{FF2B5EF4-FFF2-40B4-BE49-F238E27FC236}">
              <a16:creationId xmlns:a16="http://schemas.microsoft.com/office/drawing/2014/main" id="{1491DB44-A8CC-4DF9-B4D2-DF46FBF3D5C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5" name="正方形/長方形 634">
          <a:extLst>
            <a:ext uri="{FF2B5EF4-FFF2-40B4-BE49-F238E27FC236}">
              <a16:creationId xmlns:a16="http://schemas.microsoft.com/office/drawing/2014/main" id="{59E93A7C-46D5-42EB-9D5A-B2F8F4704EB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6" name="正方形/長方形 635">
          <a:extLst>
            <a:ext uri="{FF2B5EF4-FFF2-40B4-BE49-F238E27FC236}">
              <a16:creationId xmlns:a16="http://schemas.microsoft.com/office/drawing/2014/main" id="{16385146-2801-41FD-91DF-0F575B8298E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7" name="正方形/長方形 636">
          <a:extLst>
            <a:ext uri="{FF2B5EF4-FFF2-40B4-BE49-F238E27FC236}">
              <a16:creationId xmlns:a16="http://schemas.microsoft.com/office/drawing/2014/main" id="{ECEC0C96-4FA0-45DB-8384-20FC94CCD02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8" name="正方形/長方形 637">
          <a:extLst>
            <a:ext uri="{FF2B5EF4-FFF2-40B4-BE49-F238E27FC236}">
              <a16:creationId xmlns:a16="http://schemas.microsoft.com/office/drawing/2014/main" id="{0CB6C69A-8604-4FA1-8A14-4D8F5C468BA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9" name="正方形/長方形 638">
          <a:extLst>
            <a:ext uri="{FF2B5EF4-FFF2-40B4-BE49-F238E27FC236}">
              <a16:creationId xmlns:a16="http://schemas.microsoft.com/office/drawing/2014/main" id="{341C8BF9-7E5A-449E-B1BB-6ECABEEE78F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0" name="正方形/長方形 639">
          <a:extLst>
            <a:ext uri="{FF2B5EF4-FFF2-40B4-BE49-F238E27FC236}">
              <a16:creationId xmlns:a16="http://schemas.microsoft.com/office/drawing/2014/main" id="{598CD141-AE9B-42D1-A23A-4CBAF89A2B4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1" name="テキスト ボックス 640">
          <a:extLst>
            <a:ext uri="{FF2B5EF4-FFF2-40B4-BE49-F238E27FC236}">
              <a16:creationId xmlns:a16="http://schemas.microsoft.com/office/drawing/2014/main" id="{A5700E35-3058-4AE3-A4B7-3F4E72814C8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2" name="直線コネクタ 641">
          <a:extLst>
            <a:ext uri="{FF2B5EF4-FFF2-40B4-BE49-F238E27FC236}">
              <a16:creationId xmlns:a16="http://schemas.microsoft.com/office/drawing/2014/main" id="{17B8596A-5E32-49D3-AFFB-BA08C32621E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3" name="直線コネクタ 642">
          <a:extLst>
            <a:ext uri="{FF2B5EF4-FFF2-40B4-BE49-F238E27FC236}">
              <a16:creationId xmlns:a16="http://schemas.microsoft.com/office/drawing/2014/main" id="{D21964B7-E813-4491-9FE7-E35DBAC525B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4" name="テキスト ボックス 643">
          <a:extLst>
            <a:ext uri="{FF2B5EF4-FFF2-40B4-BE49-F238E27FC236}">
              <a16:creationId xmlns:a16="http://schemas.microsoft.com/office/drawing/2014/main" id="{D2641F1C-DE43-480E-812E-5F8E9A80637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5" name="直線コネクタ 644">
          <a:extLst>
            <a:ext uri="{FF2B5EF4-FFF2-40B4-BE49-F238E27FC236}">
              <a16:creationId xmlns:a16="http://schemas.microsoft.com/office/drawing/2014/main" id="{8689AA18-3C09-4E86-9376-FE7E2A39BCE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6" name="テキスト ボックス 645">
          <a:extLst>
            <a:ext uri="{FF2B5EF4-FFF2-40B4-BE49-F238E27FC236}">
              <a16:creationId xmlns:a16="http://schemas.microsoft.com/office/drawing/2014/main" id="{E4A6F65E-2000-4A85-A1D7-5DDA9AB30CE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7" name="直線コネクタ 646">
          <a:extLst>
            <a:ext uri="{FF2B5EF4-FFF2-40B4-BE49-F238E27FC236}">
              <a16:creationId xmlns:a16="http://schemas.microsoft.com/office/drawing/2014/main" id="{8B6B39C6-6DBF-48C3-890B-61A26BA71D6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8" name="テキスト ボックス 647">
          <a:extLst>
            <a:ext uri="{FF2B5EF4-FFF2-40B4-BE49-F238E27FC236}">
              <a16:creationId xmlns:a16="http://schemas.microsoft.com/office/drawing/2014/main" id="{147D5591-366D-4DC2-9DA5-1DBB5BF425C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9" name="直線コネクタ 648">
          <a:extLst>
            <a:ext uri="{FF2B5EF4-FFF2-40B4-BE49-F238E27FC236}">
              <a16:creationId xmlns:a16="http://schemas.microsoft.com/office/drawing/2014/main" id="{05192ED4-E03B-4C48-A7BB-85EB66FD124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0" name="テキスト ボックス 649">
          <a:extLst>
            <a:ext uri="{FF2B5EF4-FFF2-40B4-BE49-F238E27FC236}">
              <a16:creationId xmlns:a16="http://schemas.microsoft.com/office/drawing/2014/main" id="{674BD13B-59CA-4E4F-9BC7-42A3BE1DEA1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1" name="直線コネクタ 650">
          <a:extLst>
            <a:ext uri="{FF2B5EF4-FFF2-40B4-BE49-F238E27FC236}">
              <a16:creationId xmlns:a16="http://schemas.microsoft.com/office/drawing/2014/main" id="{9A542E31-FC01-4842-BE1F-2C183C2FC1B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2" name="テキスト ボックス 651">
          <a:extLst>
            <a:ext uri="{FF2B5EF4-FFF2-40B4-BE49-F238E27FC236}">
              <a16:creationId xmlns:a16="http://schemas.microsoft.com/office/drawing/2014/main" id="{F9C8BF17-7237-44E2-9C10-7AEB6FF9DD0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3" name="直線コネクタ 652">
          <a:extLst>
            <a:ext uri="{FF2B5EF4-FFF2-40B4-BE49-F238E27FC236}">
              <a16:creationId xmlns:a16="http://schemas.microsoft.com/office/drawing/2014/main" id="{5A3DCC96-6ED4-49C6-AA41-21F5466D90C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4" name="テキスト ボックス 653">
          <a:extLst>
            <a:ext uri="{FF2B5EF4-FFF2-40B4-BE49-F238E27FC236}">
              <a16:creationId xmlns:a16="http://schemas.microsoft.com/office/drawing/2014/main" id="{D4FF356E-ACEE-4B78-ACEF-DAB97EDB162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5" name="【公民館】&#10;一人当たり面積グラフ枠">
          <a:extLst>
            <a:ext uri="{FF2B5EF4-FFF2-40B4-BE49-F238E27FC236}">
              <a16:creationId xmlns:a16="http://schemas.microsoft.com/office/drawing/2014/main" id="{D9DB0BBD-B966-4034-8333-EA848D5510A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656" name="直線コネクタ 655">
          <a:extLst>
            <a:ext uri="{FF2B5EF4-FFF2-40B4-BE49-F238E27FC236}">
              <a16:creationId xmlns:a16="http://schemas.microsoft.com/office/drawing/2014/main" id="{3B0372E0-E092-4E3E-A9EF-597C5795A059}"/>
            </a:ext>
          </a:extLst>
        </xdr:cNvPr>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657" name="【公民館】&#10;一人当たり面積最小値テキスト">
          <a:extLst>
            <a:ext uri="{FF2B5EF4-FFF2-40B4-BE49-F238E27FC236}">
              <a16:creationId xmlns:a16="http://schemas.microsoft.com/office/drawing/2014/main" id="{FE48AC9B-AC5E-4EF8-BAA5-92B720FF4AA5}"/>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658" name="直線コネクタ 657">
          <a:extLst>
            <a:ext uri="{FF2B5EF4-FFF2-40B4-BE49-F238E27FC236}">
              <a16:creationId xmlns:a16="http://schemas.microsoft.com/office/drawing/2014/main" id="{7A5ACA07-85E4-4550-AF38-5DE13EFABEAD}"/>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659" name="【公民館】&#10;一人当たり面積最大値テキスト">
          <a:extLst>
            <a:ext uri="{FF2B5EF4-FFF2-40B4-BE49-F238E27FC236}">
              <a16:creationId xmlns:a16="http://schemas.microsoft.com/office/drawing/2014/main" id="{48D17F51-2AE8-4C84-B287-4E2936A1C8A6}"/>
            </a:ext>
          </a:extLst>
        </xdr:cNvPr>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660" name="直線コネクタ 659">
          <a:extLst>
            <a:ext uri="{FF2B5EF4-FFF2-40B4-BE49-F238E27FC236}">
              <a16:creationId xmlns:a16="http://schemas.microsoft.com/office/drawing/2014/main" id="{DEB27FAE-335D-4008-945E-A8736C82912F}"/>
            </a:ext>
          </a:extLst>
        </xdr:cNvPr>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41164</xdr:rowOff>
    </xdr:from>
    <xdr:ext cx="469744" cy="259045"/>
    <xdr:sp macro="" textlink="">
      <xdr:nvSpPr>
        <xdr:cNvPr id="661" name="【公民館】&#10;一人当たり面積平均値テキスト">
          <a:extLst>
            <a:ext uri="{FF2B5EF4-FFF2-40B4-BE49-F238E27FC236}">
              <a16:creationId xmlns:a16="http://schemas.microsoft.com/office/drawing/2014/main" id="{EE9C4B87-BB81-466F-BB9C-9E3B06406E91}"/>
            </a:ext>
          </a:extLst>
        </xdr:cNvPr>
        <xdr:cNvSpPr txBox="1"/>
      </xdr:nvSpPr>
      <xdr:spPr>
        <a:xfrm>
          <a:off x="22199600" y="18214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662" name="フローチャート: 判断 661">
          <a:extLst>
            <a:ext uri="{FF2B5EF4-FFF2-40B4-BE49-F238E27FC236}">
              <a16:creationId xmlns:a16="http://schemas.microsoft.com/office/drawing/2014/main" id="{A0FA7149-B11C-4071-8310-87571063F989}"/>
            </a:ext>
          </a:extLst>
        </xdr:cNvPr>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663" name="フローチャート: 判断 662">
          <a:extLst>
            <a:ext uri="{FF2B5EF4-FFF2-40B4-BE49-F238E27FC236}">
              <a16:creationId xmlns:a16="http://schemas.microsoft.com/office/drawing/2014/main" id="{31B6B03B-AA01-454C-ADF6-A8C9EA976796}"/>
            </a:ext>
          </a:extLst>
        </xdr:cNvPr>
        <xdr:cNvSpPr/>
      </xdr:nvSpPr>
      <xdr:spPr>
        <a:xfrm>
          <a:off x="21272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664" name="フローチャート: 判断 663">
          <a:extLst>
            <a:ext uri="{FF2B5EF4-FFF2-40B4-BE49-F238E27FC236}">
              <a16:creationId xmlns:a16="http://schemas.microsoft.com/office/drawing/2014/main" id="{E1ACE5DA-777E-4CC5-A313-8BD467FF2373}"/>
            </a:ext>
          </a:extLst>
        </xdr:cNvPr>
        <xdr:cNvSpPr/>
      </xdr:nvSpPr>
      <xdr:spPr>
        <a:xfrm>
          <a:off x="20383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665" name="フローチャート: 判断 664">
          <a:extLst>
            <a:ext uri="{FF2B5EF4-FFF2-40B4-BE49-F238E27FC236}">
              <a16:creationId xmlns:a16="http://schemas.microsoft.com/office/drawing/2014/main" id="{68958184-B2F4-4B03-A597-14B4FAB32713}"/>
            </a:ext>
          </a:extLst>
        </xdr:cNvPr>
        <xdr:cNvSpPr/>
      </xdr:nvSpPr>
      <xdr:spPr>
        <a:xfrm>
          <a:off x="19494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666" name="フローチャート: 判断 665">
          <a:extLst>
            <a:ext uri="{FF2B5EF4-FFF2-40B4-BE49-F238E27FC236}">
              <a16:creationId xmlns:a16="http://schemas.microsoft.com/office/drawing/2014/main" id="{D92D1ABE-A493-49B0-AB39-40B433469623}"/>
            </a:ext>
          </a:extLst>
        </xdr:cNvPr>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A150CDBF-C85E-40EE-BC2E-AAA08776C83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EB002461-615E-4457-8394-91C30231AC0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8E3C6B91-DBDC-468A-BBB0-50D55FD3DFC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7E0DB687-3450-4537-8F83-660DDCC1FD6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FB2EA9CE-CF8C-4245-9DF5-65F97DBD51C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4063</xdr:rowOff>
    </xdr:from>
    <xdr:to>
      <xdr:col>116</xdr:col>
      <xdr:colOff>114300</xdr:colOff>
      <xdr:row>106</xdr:row>
      <xdr:rowOff>105663</xdr:rowOff>
    </xdr:to>
    <xdr:sp macro="" textlink="">
      <xdr:nvSpPr>
        <xdr:cNvPr id="672" name="楕円 671">
          <a:extLst>
            <a:ext uri="{FF2B5EF4-FFF2-40B4-BE49-F238E27FC236}">
              <a16:creationId xmlns:a16="http://schemas.microsoft.com/office/drawing/2014/main" id="{108C0535-DCC6-4874-966E-34A97394C23A}"/>
            </a:ext>
          </a:extLst>
        </xdr:cNvPr>
        <xdr:cNvSpPr/>
      </xdr:nvSpPr>
      <xdr:spPr>
        <a:xfrm>
          <a:off x="22110700" y="1817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26940</xdr:rowOff>
    </xdr:from>
    <xdr:ext cx="469744" cy="259045"/>
    <xdr:sp macro="" textlink="">
      <xdr:nvSpPr>
        <xdr:cNvPr id="673" name="【公民館】&#10;一人当たり面積該当値テキスト">
          <a:extLst>
            <a:ext uri="{FF2B5EF4-FFF2-40B4-BE49-F238E27FC236}">
              <a16:creationId xmlns:a16="http://schemas.microsoft.com/office/drawing/2014/main" id="{5345520B-12D5-4694-8E11-C7FFA30C1420}"/>
            </a:ext>
          </a:extLst>
        </xdr:cNvPr>
        <xdr:cNvSpPr txBox="1"/>
      </xdr:nvSpPr>
      <xdr:spPr>
        <a:xfrm>
          <a:off x="22199600"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13208</xdr:rowOff>
    </xdr:from>
    <xdr:to>
      <xdr:col>112</xdr:col>
      <xdr:colOff>38100</xdr:colOff>
      <xdr:row>106</xdr:row>
      <xdr:rowOff>114808</xdr:rowOff>
    </xdr:to>
    <xdr:sp macro="" textlink="">
      <xdr:nvSpPr>
        <xdr:cNvPr id="674" name="楕円 673">
          <a:extLst>
            <a:ext uri="{FF2B5EF4-FFF2-40B4-BE49-F238E27FC236}">
              <a16:creationId xmlns:a16="http://schemas.microsoft.com/office/drawing/2014/main" id="{713524E8-5262-45BC-84CA-6F5C462A43FE}"/>
            </a:ext>
          </a:extLst>
        </xdr:cNvPr>
        <xdr:cNvSpPr/>
      </xdr:nvSpPr>
      <xdr:spPr>
        <a:xfrm>
          <a:off x="21272500" y="1818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54863</xdr:rowOff>
    </xdr:from>
    <xdr:to>
      <xdr:col>116</xdr:col>
      <xdr:colOff>63500</xdr:colOff>
      <xdr:row>106</xdr:row>
      <xdr:rowOff>64008</xdr:rowOff>
    </xdr:to>
    <xdr:cxnSp macro="">
      <xdr:nvCxnSpPr>
        <xdr:cNvPr id="675" name="直線コネクタ 674">
          <a:extLst>
            <a:ext uri="{FF2B5EF4-FFF2-40B4-BE49-F238E27FC236}">
              <a16:creationId xmlns:a16="http://schemas.microsoft.com/office/drawing/2014/main" id="{B63E82BA-3FEA-45D1-AB27-1DA69955E1AF}"/>
            </a:ext>
          </a:extLst>
        </xdr:cNvPr>
        <xdr:cNvCxnSpPr/>
      </xdr:nvCxnSpPr>
      <xdr:spPr>
        <a:xfrm flipV="1">
          <a:off x="21323300" y="182285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31496</xdr:rowOff>
    </xdr:from>
    <xdr:to>
      <xdr:col>107</xdr:col>
      <xdr:colOff>101600</xdr:colOff>
      <xdr:row>107</xdr:row>
      <xdr:rowOff>133096</xdr:rowOff>
    </xdr:to>
    <xdr:sp macro="" textlink="">
      <xdr:nvSpPr>
        <xdr:cNvPr id="676" name="楕円 675">
          <a:extLst>
            <a:ext uri="{FF2B5EF4-FFF2-40B4-BE49-F238E27FC236}">
              <a16:creationId xmlns:a16="http://schemas.microsoft.com/office/drawing/2014/main" id="{7A411F9B-8B0D-4F5A-9C90-0A266B3F5EE6}"/>
            </a:ext>
          </a:extLst>
        </xdr:cNvPr>
        <xdr:cNvSpPr/>
      </xdr:nvSpPr>
      <xdr:spPr>
        <a:xfrm>
          <a:off x="20383500" y="1837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64008</xdr:rowOff>
    </xdr:from>
    <xdr:to>
      <xdr:col>111</xdr:col>
      <xdr:colOff>177800</xdr:colOff>
      <xdr:row>107</xdr:row>
      <xdr:rowOff>82296</xdr:rowOff>
    </xdr:to>
    <xdr:cxnSp macro="">
      <xdr:nvCxnSpPr>
        <xdr:cNvPr id="677" name="直線コネクタ 676">
          <a:extLst>
            <a:ext uri="{FF2B5EF4-FFF2-40B4-BE49-F238E27FC236}">
              <a16:creationId xmlns:a16="http://schemas.microsoft.com/office/drawing/2014/main" id="{1D18F0BC-50A3-4B1C-8183-FFAFB5056497}"/>
            </a:ext>
          </a:extLst>
        </xdr:cNvPr>
        <xdr:cNvCxnSpPr/>
      </xdr:nvCxnSpPr>
      <xdr:spPr>
        <a:xfrm flipV="1">
          <a:off x="20434300" y="18237708"/>
          <a:ext cx="889000" cy="1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144035</xdr:rowOff>
    </xdr:from>
    <xdr:ext cx="469744" cy="259045"/>
    <xdr:sp macro="" textlink="">
      <xdr:nvSpPr>
        <xdr:cNvPr id="678" name="n_1aveValue【公民館】&#10;一人当たり面積">
          <a:extLst>
            <a:ext uri="{FF2B5EF4-FFF2-40B4-BE49-F238E27FC236}">
              <a16:creationId xmlns:a16="http://schemas.microsoft.com/office/drawing/2014/main" id="{EC10956F-B9FF-4A7C-B302-B3E92FE56E42}"/>
            </a:ext>
          </a:extLst>
        </xdr:cNvPr>
        <xdr:cNvSpPr txBox="1"/>
      </xdr:nvSpPr>
      <xdr:spPr>
        <a:xfrm>
          <a:off x="21075727" y="1831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18559</xdr:rowOff>
    </xdr:from>
    <xdr:ext cx="469744" cy="259045"/>
    <xdr:sp macro="" textlink="">
      <xdr:nvSpPr>
        <xdr:cNvPr id="679" name="n_2aveValue【公民館】&#10;一人当たり面積">
          <a:extLst>
            <a:ext uri="{FF2B5EF4-FFF2-40B4-BE49-F238E27FC236}">
              <a16:creationId xmlns:a16="http://schemas.microsoft.com/office/drawing/2014/main" id="{EEBDA4C5-90A5-48AB-8701-2EE1C14B18FC}"/>
            </a:ext>
          </a:extLst>
        </xdr:cNvPr>
        <xdr:cNvSpPr txBox="1"/>
      </xdr:nvSpPr>
      <xdr:spPr>
        <a:xfrm>
          <a:off x="20199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49040</xdr:rowOff>
    </xdr:from>
    <xdr:ext cx="469744" cy="259045"/>
    <xdr:sp macro="" textlink="">
      <xdr:nvSpPr>
        <xdr:cNvPr id="680" name="n_3aveValue【公民館】&#10;一人当たり面積">
          <a:extLst>
            <a:ext uri="{FF2B5EF4-FFF2-40B4-BE49-F238E27FC236}">
              <a16:creationId xmlns:a16="http://schemas.microsoft.com/office/drawing/2014/main" id="{268F276C-8B13-4034-9CA7-F349B60F2B8A}"/>
            </a:ext>
          </a:extLst>
        </xdr:cNvPr>
        <xdr:cNvSpPr txBox="1"/>
      </xdr:nvSpPr>
      <xdr:spPr>
        <a:xfrm>
          <a:off x="19310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21607</xdr:rowOff>
    </xdr:from>
    <xdr:ext cx="469744" cy="259045"/>
    <xdr:sp macro="" textlink="">
      <xdr:nvSpPr>
        <xdr:cNvPr id="681" name="n_4aveValue【公民館】&#10;一人当たり面積">
          <a:extLst>
            <a:ext uri="{FF2B5EF4-FFF2-40B4-BE49-F238E27FC236}">
              <a16:creationId xmlns:a16="http://schemas.microsoft.com/office/drawing/2014/main" id="{5D0B937F-F996-4549-82B4-F2B68E9A9A1B}"/>
            </a:ext>
          </a:extLst>
        </xdr:cNvPr>
        <xdr:cNvSpPr txBox="1"/>
      </xdr:nvSpPr>
      <xdr:spPr>
        <a:xfrm>
          <a:off x="18421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131335</xdr:rowOff>
    </xdr:from>
    <xdr:ext cx="469744" cy="259045"/>
    <xdr:sp macro="" textlink="">
      <xdr:nvSpPr>
        <xdr:cNvPr id="682" name="n_1mainValue【公民館】&#10;一人当たり面積">
          <a:extLst>
            <a:ext uri="{FF2B5EF4-FFF2-40B4-BE49-F238E27FC236}">
              <a16:creationId xmlns:a16="http://schemas.microsoft.com/office/drawing/2014/main" id="{A6071970-390F-45AB-B0A8-B2CFB6F70957}"/>
            </a:ext>
          </a:extLst>
        </xdr:cNvPr>
        <xdr:cNvSpPr txBox="1"/>
      </xdr:nvSpPr>
      <xdr:spPr>
        <a:xfrm>
          <a:off x="21075727" y="1796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124223</xdr:rowOff>
    </xdr:from>
    <xdr:ext cx="469744" cy="259045"/>
    <xdr:sp macro="" textlink="">
      <xdr:nvSpPr>
        <xdr:cNvPr id="683" name="n_2mainValue【公民館】&#10;一人当たり面積">
          <a:extLst>
            <a:ext uri="{FF2B5EF4-FFF2-40B4-BE49-F238E27FC236}">
              <a16:creationId xmlns:a16="http://schemas.microsoft.com/office/drawing/2014/main" id="{A3C1210C-5738-4804-AFC9-1929BD3D44FA}"/>
            </a:ext>
          </a:extLst>
        </xdr:cNvPr>
        <xdr:cNvSpPr txBox="1"/>
      </xdr:nvSpPr>
      <xdr:spPr>
        <a:xfrm>
          <a:off x="20199427" y="1846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4" name="正方形/長方形 683">
          <a:extLst>
            <a:ext uri="{FF2B5EF4-FFF2-40B4-BE49-F238E27FC236}">
              <a16:creationId xmlns:a16="http://schemas.microsoft.com/office/drawing/2014/main" id="{6C75EECF-E87F-43BF-B844-E8413CD5F03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5" name="正方形/長方形 684">
          <a:extLst>
            <a:ext uri="{FF2B5EF4-FFF2-40B4-BE49-F238E27FC236}">
              <a16:creationId xmlns:a16="http://schemas.microsoft.com/office/drawing/2014/main" id="{87CF9C4C-3ED5-4159-B846-B8B1D628555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6" name="テキスト ボックス 685">
          <a:extLst>
            <a:ext uri="{FF2B5EF4-FFF2-40B4-BE49-F238E27FC236}">
              <a16:creationId xmlns:a16="http://schemas.microsoft.com/office/drawing/2014/main" id="{DD27B980-659A-45F0-B254-071524AE553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学校施設の有形固定資産減価償却率が</a:t>
          </a:r>
          <a:r>
            <a:rPr kumimoji="1" lang="en-US" altLang="ja-JP" sz="1300">
              <a:latin typeface="ＭＳ Ｐゴシック" panose="020B0600070205080204" pitchFamily="50" charset="-128"/>
              <a:ea typeface="ＭＳ Ｐゴシック" panose="020B0600070205080204" pitchFamily="50" charset="-128"/>
            </a:rPr>
            <a:t>81.6</a:t>
          </a:r>
          <a:r>
            <a:rPr kumimoji="1" lang="ja-JP" altLang="en-US" sz="1300">
              <a:latin typeface="ＭＳ Ｐゴシック" panose="020B0600070205080204" pitchFamily="50" charset="-128"/>
              <a:ea typeface="ＭＳ Ｐゴシック" panose="020B0600070205080204" pitchFamily="50" charset="-128"/>
            </a:rPr>
            <a:t>％と類似団体平均値を</a:t>
          </a:r>
          <a:r>
            <a:rPr kumimoji="1" lang="en-US" altLang="ja-JP" sz="1300">
              <a:latin typeface="ＭＳ Ｐゴシック" panose="020B0600070205080204" pitchFamily="50" charset="-128"/>
              <a:ea typeface="ＭＳ Ｐゴシック" panose="020B0600070205080204" pitchFamily="50" charset="-128"/>
            </a:rPr>
            <a:t>20.9</a:t>
          </a:r>
          <a:r>
            <a:rPr kumimoji="1" lang="ja-JP" altLang="en-US" sz="1300">
              <a:latin typeface="ＭＳ Ｐゴシック" panose="020B0600070205080204" pitchFamily="50" charset="-128"/>
              <a:ea typeface="ＭＳ Ｐゴシック" panose="020B0600070205080204" pitchFamily="50" charset="-128"/>
            </a:rPr>
            <a:t>％上回り、公営住宅の有形固定資産減価償却率が</a:t>
          </a:r>
          <a:r>
            <a:rPr kumimoji="1" lang="en-US" altLang="ja-JP" sz="1300">
              <a:latin typeface="ＭＳ Ｐゴシック" panose="020B0600070205080204" pitchFamily="50" charset="-128"/>
              <a:ea typeface="ＭＳ Ｐゴシック" panose="020B0600070205080204" pitchFamily="50" charset="-128"/>
            </a:rPr>
            <a:t>74.7</a:t>
          </a:r>
          <a:r>
            <a:rPr kumimoji="1" lang="ja-JP" altLang="en-US" sz="1300">
              <a:latin typeface="ＭＳ Ｐゴシック" panose="020B0600070205080204" pitchFamily="50" charset="-128"/>
              <a:ea typeface="ＭＳ Ｐゴシック" panose="020B0600070205080204" pitchFamily="50" charset="-128"/>
            </a:rPr>
            <a:t>％と類似団体平均値を</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％上回っています。</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これは、類似団体に比べ、老朽化した学校施設や公営住宅を多く有していることを意味し、今後は、天売高校や焼尻小中学校、羽幌中学校などの学校施設や公営住宅といった老朽化施設の建替えや大規模改修を行っていく必要があり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DA39008-15A5-48C4-BB86-332FF766FA9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BAF1889-AB51-441F-BAE4-2497717754C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A46A17A-E9D0-462C-B378-F1347FC207C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6D8BF59-E079-4FA6-8BDF-E9D3C5ECC9B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2B2DC05-7F60-4759-9897-D82400CE169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9C8D072-FCC2-4EC5-913B-DC21BD0DFF4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265B56A-9688-4B0F-872A-4B68A55B42F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990791B-8237-4B3A-A3D6-344E87F4804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9F1462A-A698-4EA4-A8C1-A347F5FDC3A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339054B-877C-4E8E-BED0-33D0CBAAC4E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6,661
6,627
472.65
7,635,993
7,469,142
10,421
3,910,264
6,467,430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EC48AEB-9C60-41C0-9182-7A715261987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2F82F36-6564-4106-AC84-FD6ACF0B276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7EE2146-57A4-4870-8BD9-785D5036C9C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0B64306-F166-43D4-A985-9D14C4304AD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E925CC0-7005-4412-9154-6E37180C2CA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349D996-B627-4235-8002-07A260E4247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287AB6C-C250-4FAC-A944-A62B5046A52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0E0AAC6-CF46-47AA-84A2-8BEDA7D9F25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12AD8E9-29E0-45C5-9FEF-2B83AB8790C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8D8C5F7-235B-481C-94C7-F9E023170F2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0921AC0-1DB5-405E-8245-54C3DDFA3BA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FF286AA-F0CC-4E8A-BC07-0ED723C6002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55F2778-AED4-4657-98B4-01FFC80F1AA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CAA0A6A-5CC3-4A85-8817-F6999CA0D44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4DFA09D-A0E1-48B6-B7C3-4F7EC46C0C9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10EF9D9-3448-436E-9DE0-AC9867B313D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F5B1C6D-C26F-4BBB-928E-F4D33577D4F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AA4757F-B810-4C2B-9A5C-3026D047167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B0E4B21-1457-43F7-B9CA-89B0A14471C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D8E3956-755F-4BAD-BFAC-5A668080D45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D7F5CEE-A555-4F18-968D-7A75B3E7E73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6CFC83C-FB68-4E88-9182-A5D118D6ECD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453D62A-C1AF-4523-BCB1-B75FD3F0377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0DE429A-ED58-4024-8851-24D2692435B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6407DC2-C3AA-4D59-B9DE-4054736132E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15CD319-D94D-4EEA-9D50-543DFFA3737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625D76E-DDE4-4BDE-92F0-2094D0E8E2E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5DD9F48-F3BF-49C7-8220-E6AFD039187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F70BE6A-BF48-4ADD-B70C-B99E573FF6B2}"/>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9A4504F5-5082-44CE-A0F1-24F21A5C9F9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F2AE8B75-44D4-4E2A-A1AA-0985A81EC93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5CD61A11-BB47-4978-9F9D-A48C6F4D2BE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9E40302A-26B4-4E91-B6D0-12BD5386F8A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B17B17B7-5D45-45E1-A204-E2B07FA141A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D9F46F37-BE9D-4873-83AC-069ADD9817A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4FFD5242-78E6-4177-927E-20950E0FC9E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36DEC884-7B62-44AE-A4A1-572C98D00919}"/>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605F9A9B-7FBE-4FF1-988C-5019014D20F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5DFC6691-CA96-493A-8750-98E3EF83CC5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BAA13B51-AC9B-4BCB-8A5E-A02814D52B3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A7A8BF48-4A26-4DAA-99CC-76AE7F31BA5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86825952-3C02-4C69-942F-8DFA0F954BA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71C1EF8E-BEDE-49A0-B54F-5D5F178B85E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D5A056B6-E7CF-4D96-8A72-E95136259F6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52901C16-998B-4C27-B1D1-5F70845A95D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F1BF036C-16D3-4476-A19F-7E352EDE9F8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DD6E92B4-C56C-467D-B76F-F731E4CD5D0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5E432A25-86A8-4818-AE2F-56CA4AA5C1D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8D497DC9-F9AA-4E90-9D10-76C192F24CF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FED1D8C-3776-4CFF-A02E-906E4A36E1D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7A58D905-34DD-4975-9A6F-806EA7050EC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46721C54-5B7E-4D46-8A47-C388B26D1A7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F8E30515-096E-4C11-8584-915380785A5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88182FD0-472A-4275-9300-37715AA8B87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3FC0F1F2-3CB4-4559-B99C-BC3C4545D8D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CCB04597-8C3B-4EDC-8500-687D1882E9F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D16B47F8-48AC-4E2C-BEBB-8F553491A4B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9078D3B0-F560-4BD0-BCA5-396998818EA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D8CC21E3-9081-43BC-8696-F151F9B6007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6444BF2-558A-4D66-8580-713E88DE025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2AAD6D7A-5DA4-4E0C-9F36-6907F8B66D1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98B34B16-AF87-4A5B-9CAB-ED3CC25137B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1ECDF9A3-07FC-443C-BF0A-10E23B5BD0D3}"/>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DBFD1E2A-59DE-4237-B5FC-308737FFD068}"/>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1379F009-4F9A-4F69-8422-D2287B807AE1}"/>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EBD5ED6C-3A0A-48D2-B2E8-975D9A4981FC}"/>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a:extLst>
            <a:ext uri="{FF2B5EF4-FFF2-40B4-BE49-F238E27FC236}">
              <a16:creationId xmlns:a16="http://schemas.microsoft.com/office/drawing/2014/main" id="{6C37B16F-A284-4A3B-A9E8-816B33E5927E}"/>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1D35B490-83EC-4590-8110-48AECA478CE5}"/>
            </a:ext>
          </a:extLst>
        </xdr:cNvPr>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80" name="フローチャート: 判断 79">
          <a:extLst>
            <a:ext uri="{FF2B5EF4-FFF2-40B4-BE49-F238E27FC236}">
              <a16:creationId xmlns:a16="http://schemas.microsoft.com/office/drawing/2014/main" id="{95908EA0-403F-47B1-984F-9F65BE2AC8DB}"/>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a:extLst>
            <a:ext uri="{FF2B5EF4-FFF2-40B4-BE49-F238E27FC236}">
              <a16:creationId xmlns:a16="http://schemas.microsoft.com/office/drawing/2014/main" id="{4CA695FE-6C27-4E25-8BD1-3D45AD88441D}"/>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a:extLst>
            <a:ext uri="{FF2B5EF4-FFF2-40B4-BE49-F238E27FC236}">
              <a16:creationId xmlns:a16="http://schemas.microsoft.com/office/drawing/2014/main" id="{5F86339E-952D-4DA9-92CE-B442B26B696D}"/>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83" name="フローチャート: 判断 82">
          <a:extLst>
            <a:ext uri="{FF2B5EF4-FFF2-40B4-BE49-F238E27FC236}">
              <a16:creationId xmlns:a16="http://schemas.microsoft.com/office/drawing/2014/main" id="{809767E7-C7A6-4A43-927E-B0C7D3270F9A}"/>
            </a:ext>
          </a:extLst>
        </xdr:cNvPr>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a:extLst>
            <a:ext uri="{FF2B5EF4-FFF2-40B4-BE49-F238E27FC236}">
              <a16:creationId xmlns:a16="http://schemas.microsoft.com/office/drawing/2014/main" id="{73EA60A2-47E0-4976-9CDB-E72BC408EF49}"/>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3CD1EAC2-0D6D-4D91-91D3-3D7F91BBC52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593CE8B8-F92E-4DFB-A520-0F98853D6F8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79C16AE3-ECD6-43A2-92DA-2501F777A3F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1B850C2F-3C16-4AA8-801F-795313CB062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49816AB8-42E0-49B7-B117-3C95F2D3630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39007</xdr:rowOff>
    </xdr:from>
    <xdr:to>
      <xdr:col>24</xdr:col>
      <xdr:colOff>114300</xdr:colOff>
      <xdr:row>61</xdr:row>
      <xdr:rowOff>140607</xdr:rowOff>
    </xdr:to>
    <xdr:sp macro="" textlink="">
      <xdr:nvSpPr>
        <xdr:cNvPr id="90" name="楕円 89">
          <a:extLst>
            <a:ext uri="{FF2B5EF4-FFF2-40B4-BE49-F238E27FC236}">
              <a16:creationId xmlns:a16="http://schemas.microsoft.com/office/drawing/2014/main" id="{089B790F-4E67-4072-91D6-073B2C2B1572}"/>
            </a:ext>
          </a:extLst>
        </xdr:cNvPr>
        <xdr:cNvSpPr/>
      </xdr:nvSpPr>
      <xdr:spPr>
        <a:xfrm>
          <a:off x="45847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61884</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D0ED264F-AA59-4B43-8915-D58AA6CC87E6}"/>
            </a:ext>
          </a:extLst>
        </xdr:cNvPr>
        <xdr:cNvSpPr txBox="1"/>
      </xdr:nvSpPr>
      <xdr:spPr>
        <a:xfrm>
          <a:off x="4673600" y="10348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9616</xdr:rowOff>
    </xdr:from>
    <xdr:to>
      <xdr:col>20</xdr:col>
      <xdr:colOff>38100</xdr:colOff>
      <xdr:row>61</xdr:row>
      <xdr:rowOff>111216</xdr:rowOff>
    </xdr:to>
    <xdr:sp macro="" textlink="">
      <xdr:nvSpPr>
        <xdr:cNvPr id="92" name="楕円 91">
          <a:extLst>
            <a:ext uri="{FF2B5EF4-FFF2-40B4-BE49-F238E27FC236}">
              <a16:creationId xmlns:a16="http://schemas.microsoft.com/office/drawing/2014/main" id="{D47C9361-3550-4E9B-A9B3-97135F1A6028}"/>
            </a:ext>
          </a:extLst>
        </xdr:cNvPr>
        <xdr:cNvSpPr/>
      </xdr:nvSpPr>
      <xdr:spPr>
        <a:xfrm>
          <a:off x="3746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60416</xdr:rowOff>
    </xdr:from>
    <xdr:to>
      <xdr:col>24</xdr:col>
      <xdr:colOff>63500</xdr:colOff>
      <xdr:row>61</xdr:row>
      <xdr:rowOff>89807</xdr:rowOff>
    </xdr:to>
    <xdr:cxnSp macro="">
      <xdr:nvCxnSpPr>
        <xdr:cNvPr id="93" name="直線コネクタ 92">
          <a:extLst>
            <a:ext uri="{FF2B5EF4-FFF2-40B4-BE49-F238E27FC236}">
              <a16:creationId xmlns:a16="http://schemas.microsoft.com/office/drawing/2014/main" id="{05C3AF6F-6701-40BF-8E62-6171D26DF969}"/>
            </a:ext>
          </a:extLst>
        </xdr:cNvPr>
        <xdr:cNvCxnSpPr/>
      </xdr:nvCxnSpPr>
      <xdr:spPr>
        <a:xfrm>
          <a:off x="3797300" y="1051886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153307</xdr:rowOff>
    </xdr:from>
    <xdr:to>
      <xdr:col>15</xdr:col>
      <xdr:colOff>101600</xdr:colOff>
      <xdr:row>61</xdr:row>
      <xdr:rowOff>83457</xdr:rowOff>
    </xdr:to>
    <xdr:sp macro="" textlink="">
      <xdr:nvSpPr>
        <xdr:cNvPr id="94" name="楕円 93">
          <a:extLst>
            <a:ext uri="{FF2B5EF4-FFF2-40B4-BE49-F238E27FC236}">
              <a16:creationId xmlns:a16="http://schemas.microsoft.com/office/drawing/2014/main" id="{643C4CB2-EB89-4B65-9279-960ED7EB2A10}"/>
            </a:ext>
          </a:extLst>
        </xdr:cNvPr>
        <xdr:cNvSpPr/>
      </xdr:nvSpPr>
      <xdr:spPr>
        <a:xfrm>
          <a:off x="2857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32657</xdr:rowOff>
    </xdr:from>
    <xdr:to>
      <xdr:col>19</xdr:col>
      <xdr:colOff>177800</xdr:colOff>
      <xdr:row>61</xdr:row>
      <xdr:rowOff>60416</xdr:rowOff>
    </xdr:to>
    <xdr:cxnSp macro="">
      <xdr:nvCxnSpPr>
        <xdr:cNvPr id="95" name="直線コネクタ 94">
          <a:extLst>
            <a:ext uri="{FF2B5EF4-FFF2-40B4-BE49-F238E27FC236}">
              <a16:creationId xmlns:a16="http://schemas.microsoft.com/office/drawing/2014/main" id="{F44D13CD-1766-4B05-86CC-686B2B2E54E1}"/>
            </a:ext>
          </a:extLst>
        </xdr:cNvPr>
        <xdr:cNvCxnSpPr/>
      </xdr:nvCxnSpPr>
      <xdr:spPr>
        <a:xfrm>
          <a:off x="2908300" y="104911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96" name="n_1aveValue【体育館・プール】&#10;有形固定資産減価償却率">
          <a:extLst>
            <a:ext uri="{FF2B5EF4-FFF2-40B4-BE49-F238E27FC236}">
              <a16:creationId xmlns:a16="http://schemas.microsoft.com/office/drawing/2014/main" id="{293F089E-E9B8-4C71-86D8-ACC0E6C8AA5F}"/>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97" name="n_2aveValue【体育館・プール】&#10;有形固定資産減価償却率">
          <a:extLst>
            <a:ext uri="{FF2B5EF4-FFF2-40B4-BE49-F238E27FC236}">
              <a16:creationId xmlns:a16="http://schemas.microsoft.com/office/drawing/2014/main" id="{AA28FEA0-CB92-424A-AEF1-74D81EE34AB9}"/>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98" name="n_3aveValue【体育館・プール】&#10;有形固定資産減価償却率">
          <a:extLst>
            <a:ext uri="{FF2B5EF4-FFF2-40B4-BE49-F238E27FC236}">
              <a16:creationId xmlns:a16="http://schemas.microsoft.com/office/drawing/2014/main" id="{B6B8F23C-E67C-421A-A9CE-1294349BE85C}"/>
            </a:ext>
          </a:extLst>
        </xdr:cNvPr>
        <xdr:cNvSpPr txBox="1"/>
      </xdr:nvSpPr>
      <xdr:spPr>
        <a:xfrm>
          <a:off x="1816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99" name="n_4aveValue【体育館・プール】&#10;有形固定資産減価償却率">
          <a:extLst>
            <a:ext uri="{FF2B5EF4-FFF2-40B4-BE49-F238E27FC236}">
              <a16:creationId xmlns:a16="http://schemas.microsoft.com/office/drawing/2014/main" id="{B23CECB4-1BB3-4F8F-AA94-DD1BC08AAB3E}"/>
            </a:ext>
          </a:extLst>
        </xdr:cNvPr>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102343</xdr:rowOff>
    </xdr:from>
    <xdr:ext cx="405111" cy="259045"/>
    <xdr:sp macro="" textlink="">
      <xdr:nvSpPr>
        <xdr:cNvPr id="100" name="n_1mainValue【体育館・プール】&#10;有形固定資産減価償却率">
          <a:extLst>
            <a:ext uri="{FF2B5EF4-FFF2-40B4-BE49-F238E27FC236}">
              <a16:creationId xmlns:a16="http://schemas.microsoft.com/office/drawing/2014/main" id="{A047785E-9E3C-4650-9F4C-1C768C9BCFAB}"/>
            </a:ext>
          </a:extLst>
        </xdr:cNvPr>
        <xdr:cNvSpPr txBox="1"/>
      </xdr:nvSpPr>
      <xdr:spPr>
        <a:xfrm>
          <a:off x="35820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74584</xdr:rowOff>
    </xdr:from>
    <xdr:ext cx="405111" cy="259045"/>
    <xdr:sp macro="" textlink="">
      <xdr:nvSpPr>
        <xdr:cNvPr id="101" name="n_2mainValue【体育館・プール】&#10;有形固定資産減価償却率">
          <a:extLst>
            <a:ext uri="{FF2B5EF4-FFF2-40B4-BE49-F238E27FC236}">
              <a16:creationId xmlns:a16="http://schemas.microsoft.com/office/drawing/2014/main" id="{B7F09509-14EA-45B4-B6DA-2A7218D2797B}"/>
            </a:ext>
          </a:extLst>
        </xdr:cNvPr>
        <xdr:cNvSpPr txBox="1"/>
      </xdr:nvSpPr>
      <xdr:spPr>
        <a:xfrm>
          <a:off x="27057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a:extLst>
            <a:ext uri="{FF2B5EF4-FFF2-40B4-BE49-F238E27FC236}">
              <a16:creationId xmlns:a16="http://schemas.microsoft.com/office/drawing/2014/main" id="{34482EAF-6287-48C0-B39F-47D3AA75642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a:extLst>
            <a:ext uri="{FF2B5EF4-FFF2-40B4-BE49-F238E27FC236}">
              <a16:creationId xmlns:a16="http://schemas.microsoft.com/office/drawing/2014/main" id="{2E611020-C57F-4226-BF6C-8A7CD7CD5AF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a:extLst>
            <a:ext uri="{FF2B5EF4-FFF2-40B4-BE49-F238E27FC236}">
              <a16:creationId xmlns:a16="http://schemas.microsoft.com/office/drawing/2014/main" id="{3830A2AC-5E95-4CD7-93B4-87582175890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a:extLst>
            <a:ext uri="{FF2B5EF4-FFF2-40B4-BE49-F238E27FC236}">
              <a16:creationId xmlns:a16="http://schemas.microsoft.com/office/drawing/2014/main" id="{4942C1F7-DFEF-4F04-9528-2AC67F011AC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a:extLst>
            <a:ext uri="{FF2B5EF4-FFF2-40B4-BE49-F238E27FC236}">
              <a16:creationId xmlns:a16="http://schemas.microsoft.com/office/drawing/2014/main" id="{9FCD0DFF-4444-4CCC-90AD-BC708178AAE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a:extLst>
            <a:ext uri="{FF2B5EF4-FFF2-40B4-BE49-F238E27FC236}">
              <a16:creationId xmlns:a16="http://schemas.microsoft.com/office/drawing/2014/main" id="{BD208986-20B4-4853-9A97-1FDE20F68C8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a:extLst>
            <a:ext uri="{FF2B5EF4-FFF2-40B4-BE49-F238E27FC236}">
              <a16:creationId xmlns:a16="http://schemas.microsoft.com/office/drawing/2014/main" id="{7913504A-37AF-43B1-9482-0F03AEF2DBF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a:extLst>
            <a:ext uri="{FF2B5EF4-FFF2-40B4-BE49-F238E27FC236}">
              <a16:creationId xmlns:a16="http://schemas.microsoft.com/office/drawing/2014/main" id="{B4338CF1-90F1-4BB2-AF1C-BDB230BDF55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a:extLst>
            <a:ext uri="{FF2B5EF4-FFF2-40B4-BE49-F238E27FC236}">
              <a16:creationId xmlns:a16="http://schemas.microsoft.com/office/drawing/2014/main" id="{CB2F8E13-485B-43DD-988C-577D9CE8808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a:extLst>
            <a:ext uri="{FF2B5EF4-FFF2-40B4-BE49-F238E27FC236}">
              <a16:creationId xmlns:a16="http://schemas.microsoft.com/office/drawing/2014/main" id="{78F0E9EC-6F0F-4AAC-8652-E7BF91A8E6B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2" name="直線コネクタ 111">
          <a:extLst>
            <a:ext uri="{FF2B5EF4-FFF2-40B4-BE49-F238E27FC236}">
              <a16:creationId xmlns:a16="http://schemas.microsoft.com/office/drawing/2014/main" id="{0CF2800B-6057-46FA-94CD-02505FF3B5DE}"/>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3" name="テキスト ボックス 112">
          <a:extLst>
            <a:ext uri="{FF2B5EF4-FFF2-40B4-BE49-F238E27FC236}">
              <a16:creationId xmlns:a16="http://schemas.microsoft.com/office/drawing/2014/main" id="{DDE62F53-38AB-499F-B735-2195C9E80CA1}"/>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4" name="直線コネクタ 113">
          <a:extLst>
            <a:ext uri="{FF2B5EF4-FFF2-40B4-BE49-F238E27FC236}">
              <a16:creationId xmlns:a16="http://schemas.microsoft.com/office/drawing/2014/main" id="{6CCB3A13-F1B0-4094-B90E-4EE556FEF28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5" name="テキスト ボックス 114">
          <a:extLst>
            <a:ext uri="{FF2B5EF4-FFF2-40B4-BE49-F238E27FC236}">
              <a16:creationId xmlns:a16="http://schemas.microsoft.com/office/drawing/2014/main" id="{795EA3F3-74FA-401F-A154-01A11A9D07F2}"/>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6" name="直線コネクタ 115">
          <a:extLst>
            <a:ext uri="{FF2B5EF4-FFF2-40B4-BE49-F238E27FC236}">
              <a16:creationId xmlns:a16="http://schemas.microsoft.com/office/drawing/2014/main" id="{700B3B37-ACA6-4BD1-9023-15E909332D7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7" name="テキスト ボックス 116">
          <a:extLst>
            <a:ext uri="{FF2B5EF4-FFF2-40B4-BE49-F238E27FC236}">
              <a16:creationId xmlns:a16="http://schemas.microsoft.com/office/drawing/2014/main" id="{355713C9-D385-4702-807B-B56E052CEAB1}"/>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8" name="直線コネクタ 117">
          <a:extLst>
            <a:ext uri="{FF2B5EF4-FFF2-40B4-BE49-F238E27FC236}">
              <a16:creationId xmlns:a16="http://schemas.microsoft.com/office/drawing/2014/main" id="{BE9333C5-6E9C-4245-A649-BA0009998DA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9" name="テキスト ボックス 118">
          <a:extLst>
            <a:ext uri="{FF2B5EF4-FFF2-40B4-BE49-F238E27FC236}">
              <a16:creationId xmlns:a16="http://schemas.microsoft.com/office/drawing/2014/main" id="{37F9214B-FAE3-457E-AFB7-55CC3F06A2B3}"/>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0" name="直線コネクタ 119">
          <a:extLst>
            <a:ext uri="{FF2B5EF4-FFF2-40B4-BE49-F238E27FC236}">
              <a16:creationId xmlns:a16="http://schemas.microsoft.com/office/drawing/2014/main" id="{984AF50D-7D78-4FDF-8F18-11CDE71B0BA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1" name="テキスト ボックス 120">
          <a:extLst>
            <a:ext uri="{FF2B5EF4-FFF2-40B4-BE49-F238E27FC236}">
              <a16:creationId xmlns:a16="http://schemas.microsoft.com/office/drawing/2014/main" id="{62FA9C22-08A5-486A-ADCA-ECDD4B6988F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2" name="直線コネクタ 121">
          <a:extLst>
            <a:ext uri="{FF2B5EF4-FFF2-40B4-BE49-F238E27FC236}">
              <a16:creationId xmlns:a16="http://schemas.microsoft.com/office/drawing/2014/main" id="{04FE1B21-A2C9-49E6-98D0-3C105E185D6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3" name="テキスト ボックス 122">
          <a:extLst>
            <a:ext uri="{FF2B5EF4-FFF2-40B4-BE49-F238E27FC236}">
              <a16:creationId xmlns:a16="http://schemas.microsoft.com/office/drawing/2014/main" id="{FCB5E911-051D-415E-9F34-C38196B1BC3E}"/>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a:extLst>
            <a:ext uri="{FF2B5EF4-FFF2-40B4-BE49-F238E27FC236}">
              <a16:creationId xmlns:a16="http://schemas.microsoft.com/office/drawing/2014/main" id="{0678D588-D2D5-40EF-BF84-16FD0A19BC9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a:extLst>
            <a:ext uri="{FF2B5EF4-FFF2-40B4-BE49-F238E27FC236}">
              <a16:creationId xmlns:a16="http://schemas.microsoft.com/office/drawing/2014/main" id="{5E40F70F-3076-446C-B9A1-A6FC5AAC513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a:extLst>
            <a:ext uri="{FF2B5EF4-FFF2-40B4-BE49-F238E27FC236}">
              <a16:creationId xmlns:a16="http://schemas.microsoft.com/office/drawing/2014/main" id="{3A1DD9BF-68DF-4392-8858-F2A6B855838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127" name="直線コネクタ 126">
          <a:extLst>
            <a:ext uri="{FF2B5EF4-FFF2-40B4-BE49-F238E27FC236}">
              <a16:creationId xmlns:a16="http://schemas.microsoft.com/office/drawing/2014/main" id="{E0A3A8FF-4B02-4F74-AF6F-12373E9D498F}"/>
            </a:ext>
          </a:extLst>
        </xdr:cNvPr>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128" name="【体育館・プール】&#10;一人当たり面積最小値テキスト">
          <a:extLst>
            <a:ext uri="{FF2B5EF4-FFF2-40B4-BE49-F238E27FC236}">
              <a16:creationId xmlns:a16="http://schemas.microsoft.com/office/drawing/2014/main" id="{00E79B26-C7CD-4051-889C-7F92A8C8CDCC}"/>
            </a:ext>
          </a:extLst>
        </xdr:cNvPr>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129" name="直線コネクタ 128">
          <a:extLst>
            <a:ext uri="{FF2B5EF4-FFF2-40B4-BE49-F238E27FC236}">
              <a16:creationId xmlns:a16="http://schemas.microsoft.com/office/drawing/2014/main" id="{A7558440-84E5-457E-ACBD-6906B9A86144}"/>
            </a:ext>
          </a:extLst>
        </xdr:cNvPr>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130" name="【体育館・プール】&#10;一人当たり面積最大値テキスト">
          <a:extLst>
            <a:ext uri="{FF2B5EF4-FFF2-40B4-BE49-F238E27FC236}">
              <a16:creationId xmlns:a16="http://schemas.microsoft.com/office/drawing/2014/main" id="{F0C0A464-F3A8-4CC4-BE2A-FE378ED01DFD}"/>
            </a:ext>
          </a:extLst>
        </xdr:cNvPr>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131" name="直線コネクタ 130">
          <a:extLst>
            <a:ext uri="{FF2B5EF4-FFF2-40B4-BE49-F238E27FC236}">
              <a16:creationId xmlns:a16="http://schemas.microsoft.com/office/drawing/2014/main" id="{1ACDA8D8-48CF-4B68-8F77-9AA219C67E0B}"/>
            </a:ext>
          </a:extLst>
        </xdr:cNvPr>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25635</xdr:rowOff>
    </xdr:from>
    <xdr:ext cx="469744" cy="259045"/>
    <xdr:sp macro="" textlink="">
      <xdr:nvSpPr>
        <xdr:cNvPr id="132" name="【体育館・プール】&#10;一人当たり面積平均値テキスト">
          <a:extLst>
            <a:ext uri="{FF2B5EF4-FFF2-40B4-BE49-F238E27FC236}">
              <a16:creationId xmlns:a16="http://schemas.microsoft.com/office/drawing/2014/main" id="{D059F07C-3328-4A49-ACA1-2FF20FCD7F35}"/>
            </a:ext>
          </a:extLst>
        </xdr:cNvPr>
        <xdr:cNvSpPr txBox="1"/>
      </xdr:nvSpPr>
      <xdr:spPr>
        <a:xfrm>
          <a:off x="10515600" y="10655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133" name="フローチャート: 判断 132">
          <a:extLst>
            <a:ext uri="{FF2B5EF4-FFF2-40B4-BE49-F238E27FC236}">
              <a16:creationId xmlns:a16="http://schemas.microsoft.com/office/drawing/2014/main" id="{00E2F595-3424-4D46-BCCF-356202C862C1}"/>
            </a:ext>
          </a:extLst>
        </xdr:cNvPr>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134" name="フローチャート: 判断 133">
          <a:extLst>
            <a:ext uri="{FF2B5EF4-FFF2-40B4-BE49-F238E27FC236}">
              <a16:creationId xmlns:a16="http://schemas.microsoft.com/office/drawing/2014/main" id="{34AA969B-BA90-4230-820A-147E64038053}"/>
            </a:ext>
          </a:extLst>
        </xdr:cNvPr>
        <xdr:cNvSpPr/>
      </xdr:nvSpPr>
      <xdr:spPr>
        <a:xfrm>
          <a:off x="9588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135" name="フローチャート: 判断 134">
          <a:extLst>
            <a:ext uri="{FF2B5EF4-FFF2-40B4-BE49-F238E27FC236}">
              <a16:creationId xmlns:a16="http://schemas.microsoft.com/office/drawing/2014/main" id="{C9363D09-7928-4D8C-9848-C25B5EF9AD75}"/>
            </a:ext>
          </a:extLst>
        </xdr:cNvPr>
        <xdr:cNvSpPr/>
      </xdr:nvSpPr>
      <xdr:spPr>
        <a:xfrm>
          <a:off x="8699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136" name="フローチャート: 判断 135">
          <a:extLst>
            <a:ext uri="{FF2B5EF4-FFF2-40B4-BE49-F238E27FC236}">
              <a16:creationId xmlns:a16="http://schemas.microsoft.com/office/drawing/2014/main" id="{3672D6E9-3FCC-45E7-AFA9-B6E609398023}"/>
            </a:ext>
          </a:extLst>
        </xdr:cNvPr>
        <xdr:cNvSpPr/>
      </xdr:nvSpPr>
      <xdr:spPr>
        <a:xfrm>
          <a:off x="7810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137" name="フローチャート: 判断 136">
          <a:extLst>
            <a:ext uri="{FF2B5EF4-FFF2-40B4-BE49-F238E27FC236}">
              <a16:creationId xmlns:a16="http://schemas.microsoft.com/office/drawing/2014/main" id="{8D48D2F4-5754-4DAC-81E7-FD0C094C6877}"/>
            </a:ext>
          </a:extLst>
        </xdr:cNvPr>
        <xdr:cNvSpPr/>
      </xdr:nvSpPr>
      <xdr:spPr>
        <a:xfrm>
          <a:off x="69215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FF9A7831-57DF-4DAD-9783-61C9085628A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B427ECCD-2838-4A74-BDBF-1689B2B2EAF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B66D4E69-51FF-487D-B623-72D53BEFD7C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A3BAC989-3C60-45CD-8726-90CF8097BDE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56D96567-8D3A-4648-9C88-E18B09CC4D7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12555</xdr:rowOff>
    </xdr:from>
    <xdr:to>
      <xdr:col>55</xdr:col>
      <xdr:colOff>50800</xdr:colOff>
      <xdr:row>63</xdr:row>
      <xdr:rowOff>114155</xdr:rowOff>
    </xdr:to>
    <xdr:sp macro="" textlink="">
      <xdr:nvSpPr>
        <xdr:cNvPr id="143" name="楕円 142">
          <a:extLst>
            <a:ext uri="{FF2B5EF4-FFF2-40B4-BE49-F238E27FC236}">
              <a16:creationId xmlns:a16="http://schemas.microsoft.com/office/drawing/2014/main" id="{CB765327-D8BF-459D-91D4-AFB19B5F66AF}"/>
            </a:ext>
          </a:extLst>
        </xdr:cNvPr>
        <xdr:cNvSpPr/>
      </xdr:nvSpPr>
      <xdr:spPr>
        <a:xfrm>
          <a:off x="10426700" y="108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162432</xdr:rowOff>
    </xdr:from>
    <xdr:ext cx="469744" cy="259045"/>
    <xdr:sp macro="" textlink="">
      <xdr:nvSpPr>
        <xdr:cNvPr id="144" name="【体育館・プール】&#10;一人当たり面積該当値テキスト">
          <a:extLst>
            <a:ext uri="{FF2B5EF4-FFF2-40B4-BE49-F238E27FC236}">
              <a16:creationId xmlns:a16="http://schemas.microsoft.com/office/drawing/2014/main" id="{52ABAB22-B880-400E-8123-03B1C0AC3EAC}"/>
            </a:ext>
          </a:extLst>
        </xdr:cNvPr>
        <xdr:cNvSpPr txBox="1"/>
      </xdr:nvSpPr>
      <xdr:spPr>
        <a:xfrm>
          <a:off x="10515600" y="107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17127</xdr:rowOff>
    </xdr:from>
    <xdr:to>
      <xdr:col>50</xdr:col>
      <xdr:colOff>165100</xdr:colOff>
      <xdr:row>63</xdr:row>
      <xdr:rowOff>118727</xdr:rowOff>
    </xdr:to>
    <xdr:sp macro="" textlink="">
      <xdr:nvSpPr>
        <xdr:cNvPr id="145" name="楕円 144">
          <a:extLst>
            <a:ext uri="{FF2B5EF4-FFF2-40B4-BE49-F238E27FC236}">
              <a16:creationId xmlns:a16="http://schemas.microsoft.com/office/drawing/2014/main" id="{D85BBB47-845F-4283-97E6-9187CAE175F4}"/>
            </a:ext>
          </a:extLst>
        </xdr:cNvPr>
        <xdr:cNvSpPr/>
      </xdr:nvSpPr>
      <xdr:spPr>
        <a:xfrm>
          <a:off x="9588500" y="1081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63355</xdr:rowOff>
    </xdr:from>
    <xdr:to>
      <xdr:col>55</xdr:col>
      <xdr:colOff>0</xdr:colOff>
      <xdr:row>63</xdr:row>
      <xdr:rowOff>67927</xdr:rowOff>
    </xdr:to>
    <xdr:cxnSp macro="">
      <xdr:nvCxnSpPr>
        <xdr:cNvPr id="146" name="直線コネクタ 145">
          <a:extLst>
            <a:ext uri="{FF2B5EF4-FFF2-40B4-BE49-F238E27FC236}">
              <a16:creationId xmlns:a16="http://schemas.microsoft.com/office/drawing/2014/main" id="{57FE50F7-3FE5-4420-B223-D7DA1653AD58}"/>
            </a:ext>
          </a:extLst>
        </xdr:cNvPr>
        <xdr:cNvCxnSpPr/>
      </xdr:nvCxnSpPr>
      <xdr:spPr>
        <a:xfrm flipV="1">
          <a:off x="9639300" y="1086470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8310</xdr:rowOff>
    </xdr:from>
    <xdr:to>
      <xdr:col>46</xdr:col>
      <xdr:colOff>38100</xdr:colOff>
      <xdr:row>63</xdr:row>
      <xdr:rowOff>109910</xdr:rowOff>
    </xdr:to>
    <xdr:sp macro="" textlink="">
      <xdr:nvSpPr>
        <xdr:cNvPr id="147" name="楕円 146">
          <a:extLst>
            <a:ext uri="{FF2B5EF4-FFF2-40B4-BE49-F238E27FC236}">
              <a16:creationId xmlns:a16="http://schemas.microsoft.com/office/drawing/2014/main" id="{26DB5A04-F7E6-4183-852F-FBFF084894AE}"/>
            </a:ext>
          </a:extLst>
        </xdr:cNvPr>
        <xdr:cNvSpPr/>
      </xdr:nvSpPr>
      <xdr:spPr>
        <a:xfrm>
          <a:off x="8699500" y="1080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59110</xdr:rowOff>
    </xdr:from>
    <xdr:to>
      <xdr:col>50</xdr:col>
      <xdr:colOff>114300</xdr:colOff>
      <xdr:row>63</xdr:row>
      <xdr:rowOff>67927</xdr:rowOff>
    </xdr:to>
    <xdr:cxnSp macro="">
      <xdr:nvCxnSpPr>
        <xdr:cNvPr id="148" name="直線コネクタ 147">
          <a:extLst>
            <a:ext uri="{FF2B5EF4-FFF2-40B4-BE49-F238E27FC236}">
              <a16:creationId xmlns:a16="http://schemas.microsoft.com/office/drawing/2014/main" id="{9ED965FF-7505-4613-8B85-5514065DF72A}"/>
            </a:ext>
          </a:extLst>
        </xdr:cNvPr>
        <xdr:cNvCxnSpPr/>
      </xdr:nvCxnSpPr>
      <xdr:spPr>
        <a:xfrm>
          <a:off x="8750300" y="10860460"/>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118599</xdr:rowOff>
    </xdr:from>
    <xdr:ext cx="469744" cy="259045"/>
    <xdr:sp macro="" textlink="">
      <xdr:nvSpPr>
        <xdr:cNvPr id="149" name="n_1aveValue【体育館・プール】&#10;一人当たり面積">
          <a:extLst>
            <a:ext uri="{FF2B5EF4-FFF2-40B4-BE49-F238E27FC236}">
              <a16:creationId xmlns:a16="http://schemas.microsoft.com/office/drawing/2014/main" id="{E00D79E3-CDA8-4431-9308-5AE690E18383}"/>
            </a:ext>
          </a:extLst>
        </xdr:cNvPr>
        <xdr:cNvSpPr txBox="1"/>
      </xdr:nvSpPr>
      <xdr:spPr>
        <a:xfrm>
          <a:off x="9391727" y="1057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103322</xdr:rowOff>
    </xdr:from>
    <xdr:ext cx="469744" cy="259045"/>
    <xdr:sp macro="" textlink="">
      <xdr:nvSpPr>
        <xdr:cNvPr id="150" name="n_2aveValue【体育館・プール】&#10;一人当たり面積">
          <a:extLst>
            <a:ext uri="{FF2B5EF4-FFF2-40B4-BE49-F238E27FC236}">
              <a16:creationId xmlns:a16="http://schemas.microsoft.com/office/drawing/2014/main" id="{CEF09311-77B0-48C0-87FA-BBC3C16806B9}"/>
            </a:ext>
          </a:extLst>
        </xdr:cNvPr>
        <xdr:cNvSpPr txBox="1"/>
      </xdr:nvSpPr>
      <xdr:spPr>
        <a:xfrm>
          <a:off x="8515427" y="1090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148317</xdr:rowOff>
    </xdr:from>
    <xdr:ext cx="469744" cy="259045"/>
    <xdr:sp macro="" textlink="">
      <xdr:nvSpPr>
        <xdr:cNvPr id="151" name="n_3aveValue【体育館・プール】&#10;一人当たり面積">
          <a:extLst>
            <a:ext uri="{FF2B5EF4-FFF2-40B4-BE49-F238E27FC236}">
              <a16:creationId xmlns:a16="http://schemas.microsoft.com/office/drawing/2014/main" id="{401792D7-DF68-4B2B-B538-D7349BD996B6}"/>
            </a:ext>
          </a:extLst>
        </xdr:cNvPr>
        <xdr:cNvSpPr txBox="1"/>
      </xdr:nvSpPr>
      <xdr:spPr>
        <a:xfrm>
          <a:off x="7626427" y="106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160727</xdr:rowOff>
    </xdr:from>
    <xdr:ext cx="469744" cy="259045"/>
    <xdr:sp macro="" textlink="">
      <xdr:nvSpPr>
        <xdr:cNvPr id="152" name="n_4aveValue【体育館・プール】&#10;一人当たり面積">
          <a:extLst>
            <a:ext uri="{FF2B5EF4-FFF2-40B4-BE49-F238E27FC236}">
              <a16:creationId xmlns:a16="http://schemas.microsoft.com/office/drawing/2014/main" id="{1C1196AE-1015-4795-9938-561FD5976ED4}"/>
            </a:ext>
          </a:extLst>
        </xdr:cNvPr>
        <xdr:cNvSpPr txBox="1"/>
      </xdr:nvSpPr>
      <xdr:spPr>
        <a:xfrm>
          <a:off x="6737427" y="1061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109854</xdr:rowOff>
    </xdr:from>
    <xdr:ext cx="469744" cy="259045"/>
    <xdr:sp macro="" textlink="">
      <xdr:nvSpPr>
        <xdr:cNvPr id="153" name="n_1mainValue【体育館・プール】&#10;一人当たり面積">
          <a:extLst>
            <a:ext uri="{FF2B5EF4-FFF2-40B4-BE49-F238E27FC236}">
              <a16:creationId xmlns:a16="http://schemas.microsoft.com/office/drawing/2014/main" id="{E930195B-434F-4698-984E-F2AC2C1C23A3}"/>
            </a:ext>
          </a:extLst>
        </xdr:cNvPr>
        <xdr:cNvSpPr txBox="1"/>
      </xdr:nvSpPr>
      <xdr:spPr>
        <a:xfrm>
          <a:off x="9391727" y="1091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126437</xdr:rowOff>
    </xdr:from>
    <xdr:ext cx="469744" cy="259045"/>
    <xdr:sp macro="" textlink="">
      <xdr:nvSpPr>
        <xdr:cNvPr id="154" name="n_2mainValue【体育館・プール】&#10;一人当たり面積">
          <a:extLst>
            <a:ext uri="{FF2B5EF4-FFF2-40B4-BE49-F238E27FC236}">
              <a16:creationId xmlns:a16="http://schemas.microsoft.com/office/drawing/2014/main" id="{156CE529-B4A0-4BFE-901C-FFB5720819CE}"/>
            </a:ext>
          </a:extLst>
        </xdr:cNvPr>
        <xdr:cNvSpPr txBox="1"/>
      </xdr:nvSpPr>
      <xdr:spPr>
        <a:xfrm>
          <a:off x="8515427" y="1058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8013EA12-8C3C-471E-8F9E-5C91EE15B6E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C77CD2A9-00FF-4B2F-A0DF-6476158D7B5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3CA15189-D4CB-4215-ACDE-E0C5421AE02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83714CB5-E45D-4ED5-A263-B73B8A2EB94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42D5DEB6-128B-4F44-A3DF-7C7D4A6D4FC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E5581C81-AB8F-4F22-BCE8-16D10F8E45C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CA41B359-40CE-4F90-A9B7-30EE022BF1F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8957C7D6-672B-4B7D-BA3B-2CF522673135}"/>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3" name="正方形/長方形 162">
          <a:extLst>
            <a:ext uri="{FF2B5EF4-FFF2-40B4-BE49-F238E27FC236}">
              <a16:creationId xmlns:a16="http://schemas.microsoft.com/office/drawing/2014/main" id="{770B0F53-E87B-4419-9EE9-2457295E684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4" name="正方形/長方形 163">
          <a:extLst>
            <a:ext uri="{FF2B5EF4-FFF2-40B4-BE49-F238E27FC236}">
              <a16:creationId xmlns:a16="http://schemas.microsoft.com/office/drawing/2014/main" id="{A8777C7B-CE8B-407B-8718-6D07954752F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5" name="正方形/長方形 164">
          <a:extLst>
            <a:ext uri="{FF2B5EF4-FFF2-40B4-BE49-F238E27FC236}">
              <a16:creationId xmlns:a16="http://schemas.microsoft.com/office/drawing/2014/main" id="{FF392ADC-0A24-4024-9206-315EEBB0783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6" name="正方形/長方形 165">
          <a:extLst>
            <a:ext uri="{FF2B5EF4-FFF2-40B4-BE49-F238E27FC236}">
              <a16:creationId xmlns:a16="http://schemas.microsoft.com/office/drawing/2014/main" id="{2D13DEBD-D9E5-4DE6-B4BF-F9A6F1C3E61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7" name="正方形/長方形 166">
          <a:extLst>
            <a:ext uri="{FF2B5EF4-FFF2-40B4-BE49-F238E27FC236}">
              <a16:creationId xmlns:a16="http://schemas.microsoft.com/office/drawing/2014/main" id="{C5D59C7E-F95A-412D-BF46-31EB6CAA9AB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8" name="正方形/長方形 167">
          <a:extLst>
            <a:ext uri="{FF2B5EF4-FFF2-40B4-BE49-F238E27FC236}">
              <a16:creationId xmlns:a16="http://schemas.microsoft.com/office/drawing/2014/main" id="{64A86E19-2F9A-4FA0-B316-D6CB53D72C3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9" name="正方形/長方形 168">
          <a:extLst>
            <a:ext uri="{FF2B5EF4-FFF2-40B4-BE49-F238E27FC236}">
              <a16:creationId xmlns:a16="http://schemas.microsoft.com/office/drawing/2014/main" id="{44F37447-ED86-4771-B40C-25805ABBE32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0" name="正方形/長方形 169">
          <a:extLst>
            <a:ext uri="{FF2B5EF4-FFF2-40B4-BE49-F238E27FC236}">
              <a16:creationId xmlns:a16="http://schemas.microsoft.com/office/drawing/2014/main" id="{8AB8E5F1-DB17-42AA-92CD-ED7B087AA012}"/>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1" name="正方形/長方形 170">
          <a:extLst>
            <a:ext uri="{FF2B5EF4-FFF2-40B4-BE49-F238E27FC236}">
              <a16:creationId xmlns:a16="http://schemas.microsoft.com/office/drawing/2014/main" id="{C822F30D-F270-439F-BDE1-CF37B6DC573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2" name="正方形/長方形 171">
          <a:extLst>
            <a:ext uri="{FF2B5EF4-FFF2-40B4-BE49-F238E27FC236}">
              <a16:creationId xmlns:a16="http://schemas.microsoft.com/office/drawing/2014/main" id="{4B2A96B1-DDF2-49D2-9186-1F3002A0595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3" name="正方形/長方形 172">
          <a:extLst>
            <a:ext uri="{FF2B5EF4-FFF2-40B4-BE49-F238E27FC236}">
              <a16:creationId xmlns:a16="http://schemas.microsoft.com/office/drawing/2014/main" id="{4A43AE7F-D61F-4ED6-9ED2-6D7B93B901C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4" name="正方形/長方形 173">
          <a:extLst>
            <a:ext uri="{FF2B5EF4-FFF2-40B4-BE49-F238E27FC236}">
              <a16:creationId xmlns:a16="http://schemas.microsoft.com/office/drawing/2014/main" id="{7E5EB40C-2E71-4940-81FC-DF0DA0A69F9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5" name="正方形/長方形 174">
          <a:extLst>
            <a:ext uri="{FF2B5EF4-FFF2-40B4-BE49-F238E27FC236}">
              <a16:creationId xmlns:a16="http://schemas.microsoft.com/office/drawing/2014/main" id="{D5133620-0AC4-40A5-9260-761DCBCFDEB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6" name="正方形/長方形 175">
          <a:extLst>
            <a:ext uri="{FF2B5EF4-FFF2-40B4-BE49-F238E27FC236}">
              <a16:creationId xmlns:a16="http://schemas.microsoft.com/office/drawing/2014/main" id="{A6993E98-AE52-43FE-8E33-7AF5B9BDEE5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7" name="正方形/長方形 176">
          <a:extLst>
            <a:ext uri="{FF2B5EF4-FFF2-40B4-BE49-F238E27FC236}">
              <a16:creationId xmlns:a16="http://schemas.microsoft.com/office/drawing/2014/main" id="{82CCC0E2-4E25-426A-98F0-833269FB0B1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8" name="正方形/長方形 177">
          <a:extLst>
            <a:ext uri="{FF2B5EF4-FFF2-40B4-BE49-F238E27FC236}">
              <a16:creationId xmlns:a16="http://schemas.microsoft.com/office/drawing/2014/main" id="{C2693783-443E-47F6-B144-88EA1C448CB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9" name="正方形/長方形 178">
          <a:extLst>
            <a:ext uri="{FF2B5EF4-FFF2-40B4-BE49-F238E27FC236}">
              <a16:creationId xmlns:a16="http://schemas.microsoft.com/office/drawing/2014/main" id="{EA9A7C3D-8284-45F8-9658-CBEE39A3A98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0" name="正方形/長方形 179">
          <a:extLst>
            <a:ext uri="{FF2B5EF4-FFF2-40B4-BE49-F238E27FC236}">
              <a16:creationId xmlns:a16="http://schemas.microsoft.com/office/drawing/2014/main" id="{48CD54D0-C7AF-49E7-8FE6-4E336996F4A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1" name="正方形/長方形 180">
          <a:extLst>
            <a:ext uri="{FF2B5EF4-FFF2-40B4-BE49-F238E27FC236}">
              <a16:creationId xmlns:a16="http://schemas.microsoft.com/office/drawing/2014/main" id="{AD726A1B-3974-4841-8F00-5F64062A5FA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2" name="正方形/長方形 181">
          <a:extLst>
            <a:ext uri="{FF2B5EF4-FFF2-40B4-BE49-F238E27FC236}">
              <a16:creationId xmlns:a16="http://schemas.microsoft.com/office/drawing/2014/main" id="{7370E912-4253-4CBD-B440-8994605C478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3" name="正方形/長方形 182">
          <a:extLst>
            <a:ext uri="{FF2B5EF4-FFF2-40B4-BE49-F238E27FC236}">
              <a16:creationId xmlns:a16="http://schemas.microsoft.com/office/drawing/2014/main" id="{A61BE56D-36DC-4FA2-BC7E-7E4FD3F1EFD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4" name="正方形/長方形 183">
          <a:extLst>
            <a:ext uri="{FF2B5EF4-FFF2-40B4-BE49-F238E27FC236}">
              <a16:creationId xmlns:a16="http://schemas.microsoft.com/office/drawing/2014/main" id="{B886383B-09C3-4F73-944B-1D6DA7F8C0C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5" name="正方形/長方形 184">
          <a:extLst>
            <a:ext uri="{FF2B5EF4-FFF2-40B4-BE49-F238E27FC236}">
              <a16:creationId xmlns:a16="http://schemas.microsoft.com/office/drawing/2014/main" id="{169B10B7-AB44-49F6-B269-8683A1FBDBE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6" name="正方形/長方形 185">
          <a:extLst>
            <a:ext uri="{FF2B5EF4-FFF2-40B4-BE49-F238E27FC236}">
              <a16:creationId xmlns:a16="http://schemas.microsoft.com/office/drawing/2014/main" id="{3BA08525-D4BD-4DB2-BA8E-B7B46A18FC0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7" name="正方形/長方形 186">
          <a:extLst>
            <a:ext uri="{FF2B5EF4-FFF2-40B4-BE49-F238E27FC236}">
              <a16:creationId xmlns:a16="http://schemas.microsoft.com/office/drawing/2014/main" id="{DB4BC61A-1692-48CE-B459-D5910A42455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8" name="正方形/長方形 187">
          <a:extLst>
            <a:ext uri="{FF2B5EF4-FFF2-40B4-BE49-F238E27FC236}">
              <a16:creationId xmlns:a16="http://schemas.microsoft.com/office/drawing/2014/main" id="{4A9B70AE-5B58-43E6-827C-F25A919768E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9" name="正方形/長方形 188">
          <a:extLst>
            <a:ext uri="{FF2B5EF4-FFF2-40B4-BE49-F238E27FC236}">
              <a16:creationId xmlns:a16="http://schemas.microsoft.com/office/drawing/2014/main" id="{5B56E953-5B02-46EB-B200-71F2FF63E7A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0" name="正方形/長方形 189">
          <a:extLst>
            <a:ext uri="{FF2B5EF4-FFF2-40B4-BE49-F238E27FC236}">
              <a16:creationId xmlns:a16="http://schemas.microsoft.com/office/drawing/2014/main" id="{93588FFA-2BED-47BD-B5DF-906142AD16E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1" name="正方形/長方形 190">
          <a:extLst>
            <a:ext uri="{FF2B5EF4-FFF2-40B4-BE49-F238E27FC236}">
              <a16:creationId xmlns:a16="http://schemas.microsoft.com/office/drawing/2014/main" id="{B84F8A96-B62F-400F-AE5D-EBF40690E3C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2" name="正方形/長方形 191">
          <a:extLst>
            <a:ext uri="{FF2B5EF4-FFF2-40B4-BE49-F238E27FC236}">
              <a16:creationId xmlns:a16="http://schemas.microsoft.com/office/drawing/2014/main" id="{9E3598B9-A248-40B7-92E0-92D6D98D455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3" name="正方形/長方形 192">
          <a:extLst>
            <a:ext uri="{FF2B5EF4-FFF2-40B4-BE49-F238E27FC236}">
              <a16:creationId xmlns:a16="http://schemas.microsoft.com/office/drawing/2014/main" id="{9848F821-5AE2-49C6-ACE9-18387F8CD12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4" name="正方形/長方形 193">
          <a:extLst>
            <a:ext uri="{FF2B5EF4-FFF2-40B4-BE49-F238E27FC236}">
              <a16:creationId xmlns:a16="http://schemas.microsoft.com/office/drawing/2014/main" id="{D3D248E3-729A-4BC7-8893-6B4CA88C08C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95" name="テキスト ボックス 194">
          <a:extLst>
            <a:ext uri="{FF2B5EF4-FFF2-40B4-BE49-F238E27FC236}">
              <a16:creationId xmlns:a16="http://schemas.microsoft.com/office/drawing/2014/main" id="{5982033C-19A9-4499-A700-FC649ADF49C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6" name="直線コネクタ 195">
          <a:extLst>
            <a:ext uri="{FF2B5EF4-FFF2-40B4-BE49-F238E27FC236}">
              <a16:creationId xmlns:a16="http://schemas.microsoft.com/office/drawing/2014/main" id="{1D57EE9E-23B9-41DD-88CA-A7F08B921DA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97" name="テキスト ボックス 196">
          <a:extLst>
            <a:ext uri="{FF2B5EF4-FFF2-40B4-BE49-F238E27FC236}">
              <a16:creationId xmlns:a16="http://schemas.microsoft.com/office/drawing/2014/main" id="{56158EDD-3354-4368-8F96-67B0BE75F12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198" name="直線コネクタ 197">
          <a:extLst>
            <a:ext uri="{FF2B5EF4-FFF2-40B4-BE49-F238E27FC236}">
              <a16:creationId xmlns:a16="http://schemas.microsoft.com/office/drawing/2014/main" id="{EFFEFB12-FFD8-4E5C-93B3-FE25C9B6981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199" name="テキスト ボックス 198">
          <a:extLst>
            <a:ext uri="{FF2B5EF4-FFF2-40B4-BE49-F238E27FC236}">
              <a16:creationId xmlns:a16="http://schemas.microsoft.com/office/drawing/2014/main" id="{F86CAFD0-43D2-4F11-8C10-BDF3B226D08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0" name="直線コネクタ 199">
          <a:extLst>
            <a:ext uri="{FF2B5EF4-FFF2-40B4-BE49-F238E27FC236}">
              <a16:creationId xmlns:a16="http://schemas.microsoft.com/office/drawing/2014/main" id="{66F9E4A2-9533-4F6E-9191-43129B0FE00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1" name="テキスト ボックス 200">
          <a:extLst>
            <a:ext uri="{FF2B5EF4-FFF2-40B4-BE49-F238E27FC236}">
              <a16:creationId xmlns:a16="http://schemas.microsoft.com/office/drawing/2014/main" id="{9AAC5D20-1E83-45D6-BAC2-99E91EB53F8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02" name="直線コネクタ 201">
          <a:extLst>
            <a:ext uri="{FF2B5EF4-FFF2-40B4-BE49-F238E27FC236}">
              <a16:creationId xmlns:a16="http://schemas.microsoft.com/office/drawing/2014/main" id="{A46CFD4D-4BA3-4C97-AFDD-BB2E7CE2065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03" name="テキスト ボックス 202">
          <a:extLst>
            <a:ext uri="{FF2B5EF4-FFF2-40B4-BE49-F238E27FC236}">
              <a16:creationId xmlns:a16="http://schemas.microsoft.com/office/drawing/2014/main" id="{424429A6-26E2-4D09-82A7-F88838E0ADE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04" name="直線コネクタ 203">
          <a:extLst>
            <a:ext uri="{FF2B5EF4-FFF2-40B4-BE49-F238E27FC236}">
              <a16:creationId xmlns:a16="http://schemas.microsoft.com/office/drawing/2014/main" id="{2FD9ECD6-FDCA-472D-95C1-F08DB7A86B6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05" name="テキスト ボックス 204">
          <a:extLst>
            <a:ext uri="{FF2B5EF4-FFF2-40B4-BE49-F238E27FC236}">
              <a16:creationId xmlns:a16="http://schemas.microsoft.com/office/drawing/2014/main" id="{51E8A468-FB04-4CD0-A070-166E6B5D7FA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06" name="直線コネクタ 205">
          <a:extLst>
            <a:ext uri="{FF2B5EF4-FFF2-40B4-BE49-F238E27FC236}">
              <a16:creationId xmlns:a16="http://schemas.microsoft.com/office/drawing/2014/main" id="{85D6B801-F692-4DD2-B462-83CF55F8C6D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07" name="テキスト ボックス 206">
          <a:extLst>
            <a:ext uri="{FF2B5EF4-FFF2-40B4-BE49-F238E27FC236}">
              <a16:creationId xmlns:a16="http://schemas.microsoft.com/office/drawing/2014/main" id="{D1B15D4B-E7BE-4B28-9167-0049D225AE5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08" name="直線コネクタ 207">
          <a:extLst>
            <a:ext uri="{FF2B5EF4-FFF2-40B4-BE49-F238E27FC236}">
              <a16:creationId xmlns:a16="http://schemas.microsoft.com/office/drawing/2014/main" id="{DD2178C1-78A7-43F6-A292-E1DA9D8A9D3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09" name="テキスト ボックス 208">
          <a:extLst>
            <a:ext uri="{FF2B5EF4-FFF2-40B4-BE49-F238E27FC236}">
              <a16:creationId xmlns:a16="http://schemas.microsoft.com/office/drawing/2014/main" id="{8F060709-C5C6-49A9-8FB0-F869072536F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0" name="直線コネクタ 209">
          <a:extLst>
            <a:ext uri="{FF2B5EF4-FFF2-40B4-BE49-F238E27FC236}">
              <a16:creationId xmlns:a16="http://schemas.microsoft.com/office/drawing/2014/main" id="{25A39CEB-BD0B-4274-BDB8-040B2B58092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1" name="【一般廃棄物処理施設】&#10;有形固定資産減価償却率グラフ枠">
          <a:extLst>
            <a:ext uri="{FF2B5EF4-FFF2-40B4-BE49-F238E27FC236}">
              <a16:creationId xmlns:a16="http://schemas.microsoft.com/office/drawing/2014/main" id="{B7691B4E-4A5C-41E5-8938-0EC9102387A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2722</xdr:rowOff>
    </xdr:from>
    <xdr:to>
      <xdr:col>85</xdr:col>
      <xdr:colOff>126364</xdr:colOff>
      <xdr:row>42</xdr:row>
      <xdr:rowOff>48441</xdr:rowOff>
    </xdr:to>
    <xdr:cxnSp macro="">
      <xdr:nvCxnSpPr>
        <xdr:cNvPr id="212" name="直線コネクタ 211">
          <a:extLst>
            <a:ext uri="{FF2B5EF4-FFF2-40B4-BE49-F238E27FC236}">
              <a16:creationId xmlns:a16="http://schemas.microsoft.com/office/drawing/2014/main" id="{26596533-3BCC-4FC0-ABB6-0C5BEFDA3DF6}"/>
            </a:ext>
          </a:extLst>
        </xdr:cNvPr>
        <xdr:cNvCxnSpPr/>
      </xdr:nvCxnSpPr>
      <xdr:spPr>
        <a:xfrm flipV="1">
          <a:off x="16318864" y="5832022"/>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213" name="【一般廃棄物処理施設】&#10;有形固定資産減価償却率最小値テキスト">
          <a:extLst>
            <a:ext uri="{FF2B5EF4-FFF2-40B4-BE49-F238E27FC236}">
              <a16:creationId xmlns:a16="http://schemas.microsoft.com/office/drawing/2014/main" id="{E2B8EF81-BC8E-4FE7-AD7C-1FB75310130A}"/>
            </a:ext>
          </a:extLst>
        </xdr:cNvPr>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214" name="直線コネクタ 213">
          <a:extLst>
            <a:ext uri="{FF2B5EF4-FFF2-40B4-BE49-F238E27FC236}">
              <a16:creationId xmlns:a16="http://schemas.microsoft.com/office/drawing/2014/main" id="{4EAEF0C9-BE91-47CA-9741-F8E2F172D925}"/>
            </a:ext>
          </a:extLst>
        </xdr:cNvPr>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120849</xdr:rowOff>
    </xdr:from>
    <xdr:ext cx="405111" cy="259045"/>
    <xdr:sp macro="" textlink="">
      <xdr:nvSpPr>
        <xdr:cNvPr id="215" name="【一般廃棄物処理施設】&#10;有形固定資産減価償却率最大値テキスト">
          <a:extLst>
            <a:ext uri="{FF2B5EF4-FFF2-40B4-BE49-F238E27FC236}">
              <a16:creationId xmlns:a16="http://schemas.microsoft.com/office/drawing/2014/main" id="{1DED841E-B84C-4494-8B90-009B1A5FE337}"/>
            </a:ext>
          </a:extLst>
        </xdr:cNvPr>
        <xdr:cNvSpPr txBox="1"/>
      </xdr:nvSpPr>
      <xdr:spPr>
        <a:xfrm>
          <a:off x="16357600" y="560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2722</xdr:rowOff>
    </xdr:from>
    <xdr:to>
      <xdr:col>86</xdr:col>
      <xdr:colOff>25400</xdr:colOff>
      <xdr:row>34</xdr:row>
      <xdr:rowOff>2722</xdr:rowOff>
    </xdr:to>
    <xdr:cxnSp macro="">
      <xdr:nvCxnSpPr>
        <xdr:cNvPr id="216" name="直線コネクタ 215">
          <a:extLst>
            <a:ext uri="{FF2B5EF4-FFF2-40B4-BE49-F238E27FC236}">
              <a16:creationId xmlns:a16="http://schemas.microsoft.com/office/drawing/2014/main" id="{ADC8D573-04F0-4DA3-A4F8-F622B7AF766F}"/>
            </a:ext>
          </a:extLst>
        </xdr:cNvPr>
        <xdr:cNvCxnSpPr/>
      </xdr:nvCxnSpPr>
      <xdr:spPr>
        <a:xfrm>
          <a:off x="16230600" y="583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103794</xdr:rowOff>
    </xdr:from>
    <xdr:ext cx="405111" cy="259045"/>
    <xdr:sp macro="" textlink="">
      <xdr:nvSpPr>
        <xdr:cNvPr id="217" name="【一般廃棄物処理施設】&#10;有形固定資産減価償却率平均値テキスト">
          <a:extLst>
            <a:ext uri="{FF2B5EF4-FFF2-40B4-BE49-F238E27FC236}">
              <a16:creationId xmlns:a16="http://schemas.microsoft.com/office/drawing/2014/main" id="{3AE81903-0635-44A1-B01D-1C46DFD79051}"/>
            </a:ext>
          </a:extLst>
        </xdr:cNvPr>
        <xdr:cNvSpPr txBox="1"/>
      </xdr:nvSpPr>
      <xdr:spPr>
        <a:xfrm>
          <a:off x="16357600" y="64474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218" name="フローチャート: 判断 217">
          <a:extLst>
            <a:ext uri="{FF2B5EF4-FFF2-40B4-BE49-F238E27FC236}">
              <a16:creationId xmlns:a16="http://schemas.microsoft.com/office/drawing/2014/main" id="{7A341AC7-3566-4A73-A6D1-510F97C05A0C}"/>
            </a:ext>
          </a:extLst>
        </xdr:cNvPr>
        <xdr:cNvSpPr/>
      </xdr:nvSpPr>
      <xdr:spPr>
        <a:xfrm>
          <a:off x="162687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27033</xdr:rowOff>
    </xdr:from>
    <xdr:to>
      <xdr:col>81</xdr:col>
      <xdr:colOff>101600</xdr:colOff>
      <xdr:row>38</xdr:row>
      <xdr:rowOff>128633</xdr:rowOff>
    </xdr:to>
    <xdr:sp macro="" textlink="">
      <xdr:nvSpPr>
        <xdr:cNvPr id="219" name="フローチャート: 判断 218">
          <a:extLst>
            <a:ext uri="{FF2B5EF4-FFF2-40B4-BE49-F238E27FC236}">
              <a16:creationId xmlns:a16="http://schemas.microsoft.com/office/drawing/2014/main" id="{F6CF5E4C-D85B-4187-972D-BF0C1768AFED}"/>
            </a:ext>
          </a:extLst>
        </xdr:cNvPr>
        <xdr:cNvSpPr/>
      </xdr:nvSpPr>
      <xdr:spPr>
        <a:xfrm>
          <a:off x="15430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220" name="フローチャート: 判断 219">
          <a:extLst>
            <a:ext uri="{FF2B5EF4-FFF2-40B4-BE49-F238E27FC236}">
              <a16:creationId xmlns:a16="http://schemas.microsoft.com/office/drawing/2014/main" id="{AC86B0AD-788F-4541-A4C7-62B9A7D9ADAA}"/>
            </a:ext>
          </a:extLst>
        </xdr:cNvPr>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221" name="フローチャート: 判断 220">
          <a:extLst>
            <a:ext uri="{FF2B5EF4-FFF2-40B4-BE49-F238E27FC236}">
              <a16:creationId xmlns:a16="http://schemas.microsoft.com/office/drawing/2014/main" id="{E9A67BF6-2188-442C-8466-4B2C3399A4CE}"/>
            </a:ext>
          </a:extLst>
        </xdr:cNvPr>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121739</xdr:rowOff>
    </xdr:from>
    <xdr:to>
      <xdr:col>67</xdr:col>
      <xdr:colOff>101600</xdr:colOff>
      <xdr:row>38</xdr:row>
      <xdr:rowOff>51888</xdr:rowOff>
    </xdr:to>
    <xdr:sp macro="" textlink="">
      <xdr:nvSpPr>
        <xdr:cNvPr id="222" name="フローチャート: 判断 221">
          <a:extLst>
            <a:ext uri="{FF2B5EF4-FFF2-40B4-BE49-F238E27FC236}">
              <a16:creationId xmlns:a16="http://schemas.microsoft.com/office/drawing/2014/main" id="{6947C25B-2438-430C-875B-7E8F4D1415F6}"/>
            </a:ext>
          </a:extLst>
        </xdr:cNvPr>
        <xdr:cNvSpPr/>
      </xdr:nvSpPr>
      <xdr:spPr>
        <a:xfrm>
          <a:off x="12763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3" name="テキスト ボックス 222">
          <a:extLst>
            <a:ext uri="{FF2B5EF4-FFF2-40B4-BE49-F238E27FC236}">
              <a16:creationId xmlns:a16="http://schemas.microsoft.com/office/drawing/2014/main" id="{9CD4BA6E-A372-4409-BFB9-2818FC2818E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4" name="テキスト ボックス 223">
          <a:extLst>
            <a:ext uri="{FF2B5EF4-FFF2-40B4-BE49-F238E27FC236}">
              <a16:creationId xmlns:a16="http://schemas.microsoft.com/office/drawing/2014/main" id="{7A9417C2-3077-4CCE-B3CC-29469528C99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5" name="テキスト ボックス 224">
          <a:extLst>
            <a:ext uri="{FF2B5EF4-FFF2-40B4-BE49-F238E27FC236}">
              <a16:creationId xmlns:a16="http://schemas.microsoft.com/office/drawing/2014/main" id="{D6BAECC2-3842-4087-8E62-A49151A0289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6" name="テキスト ボックス 225">
          <a:extLst>
            <a:ext uri="{FF2B5EF4-FFF2-40B4-BE49-F238E27FC236}">
              <a16:creationId xmlns:a16="http://schemas.microsoft.com/office/drawing/2014/main" id="{8EBA00B5-8817-4644-AF06-8FE8FB8D018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7" name="テキスト ボックス 226">
          <a:extLst>
            <a:ext uri="{FF2B5EF4-FFF2-40B4-BE49-F238E27FC236}">
              <a16:creationId xmlns:a16="http://schemas.microsoft.com/office/drawing/2014/main" id="{AC268815-3183-43C5-96DD-340E0FAF95B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108676</xdr:rowOff>
    </xdr:from>
    <xdr:to>
      <xdr:col>85</xdr:col>
      <xdr:colOff>177800</xdr:colOff>
      <xdr:row>41</xdr:row>
      <xdr:rowOff>38826</xdr:rowOff>
    </xdr:to>
    <xdr:sp macro="" textlink="">
      <xdr:nvSpPr>
        <xdr:cNvPr id="228" name="楕円 227">
          <a:extLst>
            <a:ext uri="{FF2B5EF4-FFF2-40B4-BE49-F238E27FC236}">
              <a16:creationId xmlns:a16="http://schemas.microsoft.com/office/drawing/2014/main" id="{89D33769-55A1-44C4-AD69-6EBBBCF254FD}"/>
            </a:ext>
          </a:extLst>
        </xdr:cNvPr>
        <xdr:cNvSpPr/>
      </xdr:nvSpPr>
      <xdr:spPr>
        <a:xfrm>
          <a:off x="16268700" y="696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87103</xdr:rowOff>
    </xdr:from>
    <xdr:ext cx="405111" cy="259045"/>
    <xdr:sp macro="" textlink="">
      <xdr:nvSpPr>
        <xdr:cNvPr id="229" name="【一般廃棄物処理施設】&#10;有形固定資産減価償却率該当値テキスト">
          <a:extLst>
            <a:ext uri="{FF2B5EF4-FFF2-40B4-BE49-F238E27FC236}">
              <a16:creationId xmlns:a16="http://schemas.microsoft.com/office/drawing/2014/main" id="{9812D3A4-EC43-40F1-8FA6-CEF17DF91D32}"/>
            </a:ext>
          </a:extLst>
        </xdr:cNvPr>
        <xdr:cNvSpPr txBox="1"/>
      </xdr:nvSpPr>
      <xdr:spPr>
        <a:xfrm>
          <a:off x="16357600" y="694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67854</xdr:rowOff>
    </xdr:from>
    <xdr:to>
      <xdr:col>81</xdr:col>
      <xdr:colOff>101600</xdr:colOff>
      <xdr:row>40</xdr:row>
      <xdr:rowOff>169454</xdr:rowOff>
    </xdr:to>
    <xdr:sp macro="" textlink="">
      <xdr:nvSpPr>
        <xdr:cNvPr id="230" name="楕円 229">
          <a:extLst>
            <a:ext uri="{FF2B5EF4-FFF2-40B4-BE49-F238E27FC236}">
              <a16:creationId xmlns:a16="http://schemas.microsoft.com/office/drawing/2014/main" id="{4247A2BB-9B02-4E2D-9B96-7B692C3B8C87}"/>
            </a:ext>
          </a:extLst>
        </xdr:cNvPr>
        <xdr:cNvSpPr/>
      </xdr:nvSpPr>
      <xdr:spPr>
        <a:xfrm>
          <a:off x="15430500" y="69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118654</xdr:rowOff>
    </xdr:from>
    <xdr:to>
      <xdr:col>85</xdr:col>
      <xdr:colOff>127000</xdr:colOff>
      <xdr:row>40</xdr:row>
      <xdr:rowOff>159476</xdr:rowOff>
    </xdr:to>
    <xdr:cxnSp macro="">
      <xdr:nvCxnSpPr>
        <xdr:cNvPr id="231" name="直線コネクタ 230">
          <a:extLst>
            <a:ext uri="{FF2B5EF4-FFF2-40B4-BE49-F238E27FC236}">
              <a16:creationId xmlns:a16="http://schemas.microsoft.com/office/drawing/2014/main" id="{016CF027-7B12-499D-9C7A-1707BCB64A70}"/>
            </a:ext>
          </a:extLst>
        </xdr:cNvPr>
        <xdr:cNvCxnSpPr/>
      </xdr:nvCxnSpPr>
      <xdr:spPr>
        <a:xfrm>
          <a:off x="15481300" y="697665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27033</xdr:rowOff>
    </xdr:from>
    <xdr:to>
      <xdr:col>76</xdr:col>
      <xdr:colOff>165100</xdr:colOff>
      <xdr:row>40</xdr:row>
      <xdr:rowOff>128633</xdr:rowOff>
    </xdr:to>
    <xdr:sp macro="" textlink="">
      <xdr:nvSpPr>
        <xdr:cNvPr id="232" name="楕円 231">
          <a:extLst>
            <a:ext uri="{FF2B5EF4-FFF2-40B4-BE49-F238E27FC236}">
              <a16:creationId xmlns:a16="http://schemas.microsoft.com/office/drawing/2014/main" id="{F00A8561-C870-4AAC-A154-EBB6636099EF}"/>
            </a:ext>
          </a:extLst>
        </xdr:cNvPr>
        <xdr:cNvSpPr/>
      </xdr:nvSpPr>
      <xdr:spPr>
        <a:xfrm>
          <a:off x="14541500" y="68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77833</xdr:rowOff>
    </xdr:from>
    <xdr:to>
      <xdr:col>81</xdr:col>
      <xdr:colOff>50800</xdr:colOff>
      <xdr:row>40</xdr:row>
      <xdr:rowOff>118654</xdr:rowOff>
    </xdr:to>
    <xdr:cxnSp macro="">
      <xdr:nvCxnSpPr>
        <xdr:cNvPr id="233" name="直線コネクタ 232">
          <a:extLst>
            <a:ext uri="{FF2B5EF4-FFF2-40B4-BE49-F238E27FC236}">
              <a16:creationId xmlns:a16="http://schemas.microsoft.com/office/drawing/2014/main" id="{0B1BB31D-8038-47D5-86D5-8438134E724C}"/>
            </a:ext>
          </a:extLst>
        </xdr:cNvPr>
        <xdr:cNvCxnSpPr/>
      </xdr:nvCxnSpPr>
      <xdr:spPr>
        <a:xfrm>
          <a:off x="14592300" y="693583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145160</xdr:rowOff>
    </xdr:from>
    <xdr:ext cx="405111" cy="259045"/>
    <xdr:sp macro="" textlink="">
      <xdr:nvSpPr>
        <xdr:cNvPr id="234" name="n_1aveValue【一般廃棄物処理施設】&#10;有形固定資産減価償却率">
          <a:extLst>
            <a:ext uri="{FF2B5EF4-FFF2-40B4-BE49-F238E27FC236}">
              <a16:creationId xmlns:a16="http://schemas.microsoft.com/office/drawing/2014/main" id="{E598AB76-397F-491F-B76F-8AEE3BDDAEE3}"/>
            </a:ext>
          </a:extLst>
        </xdr:cNvPr>
        <xdr:cNvSpPr txBox="1"/>
      </xdr:nvSpPr>
      <xdr:spPr>
        <a:xfrm>
          <a:off x="152660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235" name="n_2aveValue【一般廃棄物処理施設】&#10;有形固定資産減価償却率">
          <a:extLst>
            <a:ext uri="{FF2B5EF4-FFF2-40B4-BE49-F238E27FC236}">
              <a16:creationId xmlns:a16="http://schemas.microsoft.com/office/drawing/2014/main" id="{E98F446D-44B6-4CD3-8691-518CE6623A44}"/>
            </a:ext>
          </a:extLst>
        </xdr:cNvPr>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110870</xdr:rowOff>
    </xdr:from>
    <xdr:ext cx="405111" cy="259045"/>
    <xdr:sp macro="" textlink="">
      <xdr:nvSpPr>
        <xdr:cNvPr id="236" name="n_3aveValue【一般廃棄物処理施設】&#10;有形固定資産減価償却率">
          <a:extLst>
            <a:ext uri="{FF2B5EF4-FFF2-40B4-BE49-F238E27FC236}">
              <a16:creationId xmlns:a16="http://schemas.microsoft.com/office/drawing/2014/main" id="{EB251BDE-A23E-41C9-87B7-07405058F0EB}"/>
            </a:ext>
          </a:extLst>
        </xdr:cNvPr>
        <xdr:cNvSpPr txBox="1"/>
      </xdr:nvSpPr>
      <xdr:spPr>
        <a:xfrm>
          <a:off x="13500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68416</xdr:rowOff>
    </xdr:from>
    <xdr:ext cx="405111" cy="259045"/>
    <xdr:sp macro="" textlink="">
      <xdr:nvSpPr>
        <xdr:cNvPr id="237" name="n_4aveValue【一般廃棄物処理施設】&#10;有形固定資産減価償却率">
          <a:extLst>
            <a:ext uri="{FF2B5EF4-FFF2-40B4-BE49-F238E27FC236}">
              <a16:creationId xmlns:a16="http://schemas.microsoft.com/office/drawing/2014/main" id="{7AED4B75-DCEB-4A6D-A7DA-A8D10E3B2404}"/>
            </a:ext>
          </a:extLst>
        </xdr:cNvPr>
        <xdr:cNvSpPr txBox="1"/>
      </xdr:nvSpPr>
      <xdr:spPr>
        <a:xfrm>
          <a:off x="12611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160581</xdr:rowOff>
    </xdr:from>
    <xdr:ext cx="405111" cy="259045"/>
    <xdr:sp macro="" textlink="">
      <xdr:nvSpPr>
        <xdr:cNvPr id="238" name="n_1mainValue【一般廃棄物処理施設】&#10;有形固定資産減価償却率">
          <a:extLst>
            <a:ext uri="{FF2B5EF4-FFF2-40B4-BE49-F238E27FC236}">
              <a16:creationId xmlns:a16="http://schemas.microsoft.com/office/drawing/2014/main" id="{DB3B3F31-9622-452C-8FCA-E81737E648EB}"/>
            </a:ext>
          </a:extLst>
        </xdr:cNvPr>
        <xdr:cNvSpPr txBox="1"/>
      </xdr:nvSpPr>
      <xdr:spPr>
        <a:xfrm>
          <a:off x="15266044" y="701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119760</xdr:rowOff>
    </xdr:from>
    <xdr:ext cx="405111" cy="259045"/>
    <xdr:sp macro="" textlink="">
      <xdr:nvSpPr>
        <xdr:cNvPr id="239" name="n_2mainValue【一般廃棄物処理施設】&#10;有形固定資産減価償却率">
          <a:extLst>
            <a:ext uri="{FF2B5EF4-FFF2-40B4-BE49-F238E27FC236}">
              <a16:creationId xmlns:a16="http://schemas.microsoft.com/office/drawing/2014/main" id="{FF3D22DB-BE9D-44FE-8B79-3D321D2F0A1E}"/>
            </a:ext>
          </a:extLst>
        </xdr:cNvPr>
        <xdr:cNvSpPr txBox="1"/>
      </xdr:nvSpPr>
      <xdr:spPr>
        <a:xfrm>
          <a:off x="143897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40" name="正方形/長方形 239">
          <a:extLst>
            <a:ext uri="{FF2B5EF4-FFF2-40B4-BE49-F238E27FC236}">
              <a16:creationId xmlns:a16="http://schemas.microsoft.com/office/drawing/2014/main" id="{4EAC85A3-A3AD-4168-A43F-BDF67221C7C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1" name="正方形/長方形 240">
          <a:extLst>
            <a:ext uri="{FF2B5EF4-FFF2-40B4-BE49-F238E27FC236}">
              <a16:creationId xmlns:a16="http://schemas.microsoft.com/office/drawing/2014/main" id="{031265BD-0C59-4EFA-AA7D-306CAC7093A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2" name="正方形/長方形 241">
          <a:extLst>
            <a:ext uri="{FF2B5EF4-FFF2-40B4-BE49-F238E27FC236}">
              <a16:creationId xmlns:a16="http://schemas.microsoft.com/office/drawing/2014/main" id="{36627EBD-8134-445B-B710-9907DD8945C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3" name="正方形/長方形 242">
          <a:extLst>
            <a:ext uri="{FF2B5EF4-FFF2-40B4-BE49-F238E27FC236}">
              <a16:creationId xmlns:a16="http://schemas.microsoft.com/office/drawing/2014/main" id="{BB0F8678-CCC4-4433-91F8-D36EEFEE842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44" name="正方形/長方形 243">
          <a:extLst>
            <a:ext uri="{FF2B5EF4-FFF2-40B4-BE49-F238E27FC236}">
              <a16:creationId xmlns:a16="http://schemas.microsoft.com/office/drawing/2014/main" id="{B3666455-FE45-42BA-91F7-C7118148904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5" name="正方形/長方形 244">
          <a:extLst>
            <a:ext uri="{FF2B5EF4-FFF2-40B4-BE49-F238E27FC236}">
              <a16:creationId xmlns:a16="http://schemas.microsoft.com/office/drawing/2014/main" id="{C423964E-4D91-44A9-9513-43E19AA0B94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6" name="正方形/長方形 245">
          <a:extLst>
            <a:ext uri="{FF2B5EF4-FFF2-40B4-BE49-F238E27FC236}">
              <a16:creationId xmlns:a16="http://schemas.microsoft.com/office/drawing/2014/main" id="{4F5C838B-9F21-47C3-BDAB-85C1F02DC51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7" name="正方形/長方形 246">
          <a:extLst>
            <a:ext uri="{FF2B5EF4-FFF2-40B4-BE49-F238E27FC236}">
              <a16:creationId xmlns:a16="http://schemas.microsoft.com/office/drawing/2014/main" id="{1DA675B7-E03C-4BAD-A9CE-8BEDD147CCF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48" name="テキスト ボックス 247">
          <a:extLst>
            <a:ext uri="{FF2B5EF4-FFF2-40B4-BE49-F238E27FC236}">
              <a16:creationId xmlns:a16="http://schemas.microsoft.com/office/drawing/2014/main" id="{E516E9F9-6AF9-4A78-BC27-B4B05178D77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49" name="直線コネクタ 248">
          <a:extLst>
            <a:ext uri="{FF2B5EF4-FFF2-40B4-BE49-F238E27FC236}">
              <a16:creationId xmlns:a16="http://schemas.microsoft.com/office/drawing/2014/main" id="{302759F0-771F-4E3E-80E2-99288785988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50" name="直線コネクタ 249">
          <a:extLst>
            <a:ext uri="{FF2B5EF4-FFF2-40B4-BE49-F238E27FC236}">
              <a16:creationId xmlns:a16="http://schemas.microsoft.com/office/drawing/2014/main" id="{FDD38C69-C946-4EB6-A1F2-6B8C02B8024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51" name="テキスト ボックス 250">
          <a:extLst>
            <a:ext uri="{FF2B5EF4-FFF2-40B4-BE49-F238E27FC236}">
              <a16:creationId xmlns:a16="http://schemas.microsoft.com/office/drawing/2014/main" id="{868FE9D7-8AD9-49B3-902C-E01460B306B9}"/>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52" name="直線コネクタ 251">
          <a:extLst>
            <a:ext uri="{FF2B5EF4-FFF2-40B4-BE49-F238E27FC236}">
              <a16:creationId xmlns:a16="http://schemas.microsoft.com/office/drawing/2014/main" id="{56CE5941-1978-46FA-A5BF-2EF9DE26E69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53" name="テキスト ボックス 252">
          <a:extLst>
            <a:ext uri="{FF2B5EF4-FFF2-40B4-BE49-F238E27FC236}">
              <a16:creationId xmlns:a16="http://schemas.microsoft.com/office/drawing/2014/main" id="{BFDFD0AA-F05E-42E0-8D81-863230D6729E}"/>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54" name="直線コネクタ 253">
          <a:extLst>
            <a:ext uri="{FF2B5EF4-FFF2-40B4-BE49-F238E27FC236}">
              <a16:creationId xmlns:a16="http://schemas.microsoft.com/office/drawing/2014/main" id="{0CBE49B2-7ACF-435F-81D9-CA1AA9BE7F2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55" name="テキスト ボックス 254">
          <a:extLst>
            <a:ext uri="{FF2B5EF4-FFF2-40B4-BE49-F238E27FC236}">
              <a16:creationId xmlns:a16="http://schemas.microsoft.com/office/drawing/2014/main" id="{8C430692-AEAB-43F4-93CA-68761DD3E0B2}"/>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56" name="直線コネクタ 255">
          <a:extLst>
            <a:ext uri="{FF2B5EF4-FFF2-40B4-BE49-F238E27FC236}">
              <a16:creationId xmlns:a16="http://schemas.microsoft.com/office/drawing/2014/main" id="{66132A35-71A6-484B-8488-9B3895CC361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57" name="テキスト ボックス 256">
          <a:extLst>
            <a:ext uri="{FF2B5EF4-FFF2-40B4-BE49-F238E27FC236}">
              <a16:creationId xmlns:a16="http://schemas.microsoft.com/office/drawing/2014/main" id="{64878521-928E-4707-8D80-310BA2C19DCE}"/>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8" name="直線コネクタ 257">
          <a:extLst>
            <a:ext uri="{FF2B5EF4-FFF2-40B4-BE49-F238E27FC236}">
              <a16:creationId xmlns:a16="http://schemas.microsoft.com/office/drawing/2014/main" id="{CEE8F9BB-CDB4-4231-8469-B25BB9ACF1E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59" name="テキスト ボックス 258">
          <a:extLst>
            <a:ext uri="{FF2B5EF4-FFF2-40B4-BE49-F238E27FC236}">
              <a16:creationId xmlns:a16="http://schemas.microsoft.com/office/drawing/2014/main" id="{D6C25CEA-1A6E-49A7-8D67-5C7E355CB9B8}"/>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60" name="【一般廃棄物処理施設】&#10;一人当たり有形固定資産（償却資産）額グラフ枠">
          <a:extLst>
            <a:ext uri="{FF2B5EF4-FFF2-40B4-BE49-F238E27FC236}">
              <a16:creationId xmlns:a16="http://schemas.microsoft.com/office/drawing/2014/main" id="{C8FA138A-5688-440C-B0DF-98B437B4DB5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11916</xdr:rowOff>
    </xdr:from>
    <xdr:to>
      <xdr:col>116</xdr:col>
      <xdr:colOff>62864</xdr:colOff>
      <xdr:row>41</xdr:row>
      <xdr:rowOff>127143</xdr:rowOff>
    </xdr:to>
    <xdr:cxnSp macro="">
      <xdr:nvCxnSpPr>
        <xdr:cNvPr id="261" name="直線コネクタ 260">
          <a:extLst>
            <a:ext uri="{FF2B5EF4-FFF2-40B4-BE49-F238E27FC236}">
              <a16:creationId xmlns:a16="http://schemas.microsoft.com/office/drawing/2014/main" id="{DCF65605-EDD6-4F2F-AF7C-6BFD6CB67E70}"/>
            </a:ext>
          </a:extLst>
        </xdr:cNvPr>
        <xdr:cNvCxnSpPr/>
      </xdr:nvCxnSpPr>
      <xdr:spPr>
        <a:xfrm flipV="1">
          <a:off x="22160864" y="6012666"/>
          <a:ext cx="0" cy="114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130970</xdr:rowOff>
    </xdr:from>
    <xdr:ext cx="469744" cy="259045"/>
    <xdr:sp macro="" textlink="">
      <xdr:nvSpPr>
        <xdr:cNvPr id="262" name="【一般廃棄物処理施設】&#10;一人当たり有形固定資産（償却資産）額最小値テキスト">
          <a:extLst>
            <a:ext uri="{FF2B5EF4-FFF2-40B4-BE49-F238E27FC236}">
              <a16:creationId xmlns:a16="http://schemas.microsoft.com/office/drawing/2014/main" id="{EABB3B33-8E5B-4BDA-836C-996069367E4E}"/>
            </a:ext>
          </a:extLst>
        </xdr:cNvPr>
        <xdr:cNvSpPr txBox="1"/>
      </xdr:nvSpPr>
      <xdr:spPr>
        <a:xfrm>
          <a:off x="22199600" y="716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127143</xdr:rowOff>
    </xdr:from>
    <xdr:to>
      <xdr:col>116</xdr:col>
      <xdr:colOff>152400</xdr:colOff>
      <xdr:row>41</xdr:row>
      <xdr:rowOff>127143</xdr:rowOff>
    </xdr:to>
    <xdr:cxnSp macro="">
      <xdr:nvCxnSpPr>
        <xdr:cNvPr id="263" name="直線コネクタ 262">
          <a:extLst>
            <a:ext uri="{FF2B5EF4-FFF2-40B4-BE49-F238E27FC236}">
              <a16:creationId xmlns:a16="http://schemas.microsoft.com/office/drawing/2014/main" id="{B36342A1-494E-47E0-9BCD-BB2F24B4E827}"/>
            </a:ext>
          </a:extLst>
        </xdr:cNvPr>
        <xdr:cNvCxnSpPr/>
      </xdr:nvCxnSpPr>
      <xdr:spPr>
        <a:xfrm>
          <a:off x="22072600" y="715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130043</xdr:rowOff>
    </xdr:from>
    <xdr:ext cx="599010" cy="259045"/>
    <xdr:sp macro="" textlink="">
      <xdr:nvSpPr>
        <xdr:cNvPr id="264" name="【一般廃棄物処理施設】&#10;一人当たり有形固定資産（償却資産）額最大値テキスト">
          <a:extLst>
            <a:ext uri="{FF2B5EF4-FFF2-40B4-BE49-F238E27FC236}">
              <a16:creationId xmlns:a16="http://schemas.microsoft.com/office/drawing/2014/main" id="{2E7237A5-A098-45BE-83BA-2A585D525422}"/>
            </a:ext>
          </a:extLst>
        </xdr:cNvPr>
        <xdr:cNvSpPr txBox="1"/>
      </xdr:nvSpPr>
      <xdr:spPr>
        <a:xfrm>
          <a:off x="22199600" y="578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11916</xdr:rowOff>
    </xdr:from>
    <xdr:to>
      <xdr:col>116</xdr:col>
      <xdr:colOff>152400</xdr:colOff>
      <xdr:row>35</xdr:row>
      <xdr:rowOff>11916</xdr:rowOff>
    </xdr:to>
    <xdr:cxnSp macro="">
      <xdr:nvCxnSpPr>
        <xdr:cNvPr id="265" name="直線コネクタ 264">
          <a:extLst>
            <a:ext uri="{FF2B5EF4-FFF2-40B4-BE49-F238E27FC236}">
              <a16:creationId xmlns:a16="http://schemas.microsoft.com/office/drawing/2014/main" id="{575F35ED-FADA-4E0A-9E50-75494D1100C1}"/>
            </a:ext>
          </a:extLst>
        </xdr:cNvPr>
        <xdr:cNvCxnSpPr/>
      </xdr:nvCxnSpPr>
      <xdr:spPr>
        <a:xfrm>
          <a:off x="22072600" y="601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58766</xdr:rowOff>
    </xdr:from>
    <xdr:ext cx="599010" cy="259045"/>
    <xdr:sp macro="" textlink="">
      <xdr:nvSpPr>
        <xdr:cNvPr id="266" name="【一般廃棄物処理施設】&#10;一人当たり有形固定資産（償却資産）額平均値テキスト">
          <a:extLst>
            <a:ext uri="{FF2B5EF4-FFF2-40B4-BE49-F238E27FC236}">
              <a16:creationId xmlns:a16="http://schemas.microsoft.com/office/drawing/2014/main" id="{CD986A51-3EB7-48EA-8552-E002C81C1F41}"/>
            </a:ext>
          </a:extLst>
        </xdr:cNvPr>
        <xdr:cNvSpPr txBox="1"/>
      </xdr:nvSpPr>
      <xdr:spPr>
        <a:xfrm>
          <a:off x="22199600" y="6573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35889</xdr:rowOff>
    </xdr:from>
    <xdr:to>
      <xdr:col>116</xdr:col>
      <xdr:colOff>114300</xdr:colOff>
      <xdr:row>39</xdr:row>
      <xdr:rowOff>137489</xdr:rowOff>
    </xdr:to>
    <xdr:sp macro="" textlink="">
      <xdr:nvSpPr>
        <xdr:cNvPr id="267" name="フローチャート: 判断 266">
          <a:extLst>
            <a:ext uri="{FF2B5EF4-FFF2-40B4-BE49-F238E27FC236}">
              <a16:creationId xmlns:a16="http://schemas.microsoft.com/office/drawing/2014/main" id="{9D417D92-B613-41B2-A20A-FECF8F54D2BB}"/>
            </a:ext>
          </a:extLst>
        </xdr:cNvPr>
        <xdr:cNvSpPr/>
      </xdr:nvSpPr>
      <xdr:spPr>
        <a:xfrm>
          <a:off x="22110700" y="672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45249</xdr:rowOff>
    </xdr:from>
    <xdr:to>
      <xdr:col>112</xdr:col>
      <xdr:colOff>38100</xdr:colOff>
      <xdr:row>39</xdr:row>
      <xdr:rowOff>146849</xdr:rowOff>
    </xdr:to>
    <xdr:sp macro="" textlink="">
      <xdr:nvSpPr>
        <xdr:cNvPr id="268" name="フローチャート: 判断 267">
          <a:extLst>
            <a:ext uri="{FF2B5EF4-FFF2-40B4-BE49-F238E27FC236}">
              <a16:creationId xmlns:a16="http://schemas.microsoft.com/office/drawing/2014/main" id="{009D6713-4DBE-49B0-BDA7-0784B2B74A09}"/>
            </a:ext>
          </a:extLst>
        </xdr:cNvPr>
        <xdr:cNvSpPr/>
      </xdr:nvSpPr>
      <xdr:spPr>
        <a:xfrm>
          <a:off x="21272500" y="673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43697</xdr:rowOff>
    </xdr:from>
    <xdr:to>
      <xdr:col>107</xdr:col>
      <xdr:colOff>101600</xdr:colOff>
      <xdr:row>39</xdr:row>
      <xdr:rowOff>145297</xdr:rowOff>
    </xdr:to>
    <xdr:sp macro="" textlink="">
      <xdr:nvSpPr>
        <xdr:cNvPr id="269" name="フローチャート: 判断 268">
          <a:extLst>
            <a:ext uri="{FF2B5EF4-FFF2-40B4-BE49-F238E27FC236}">
              <a16:creationId xmlns:a16="http://schemas.microsoft.com/office/drawing/2014/main" id="{6E7C19C3-728C-4155-A015-D0AAF05348C3}"/>
            </a:ext>
          </a:extLst>
        </xdr:cNvPr>
        <xdr:cNvSpPr/>
      </xdr:nvSpPr>
      <xdr:spPr>
        <a:xfrm>
          <a:off x="20383500" y="673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91963</xdr:rowOff>
    </xdr:from>
    <xdr:to>
      <xdr:col>102</xdr:col>
      <xdr:colOff>165100</xdr:colOff>
      <xdr:row>40</xdr:row>
      <xdr:rowOff>22113</xdr:rowOff>
    </xdr:to>
    <xdr:sp macro="" textlink="">
      <xdr:nvSpPr>
        <xdr:cNvPr id="270" name="フローチャート: 判断 269">
          <a:extLst>
            <a:ext uri="{FF2B5EF4-FFF2-40B4-BE49-F238E27FC236}">
              <a16:creationId xmlns:a16="http://schemas.microsoft.com/office/drawing/2014/main" id="{B6C2506E-29BA-4B2D-AA8B-2D24E154857F}"/>
            </a:ext>
          </a:extLst>
        </xdr:cNvPr>
        <xdr:cNvSpPr/>
      </xdr:nvSpPr>
      <xdr:spPr>
        <a:xfrm>
          <a:off x="19494500" y="67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59749</xdr:rowOff>
    </xdr:from>
    <xdr:to>
      <xdr:col>98</xdr:col>
      <xdr:colOff>38100</xdr:colOff>
      <xdr:row>39</xdr:row>
      <xdr:rowOff>161349</xdr:rowOff>
    </xdr:to>
    <xdr:sp macro="" textlink="">
      <xdr:nvSpPr>
        <xdr:cNvPr id="271" name="フローチャート: 判断 270">
          <a:extLst>
            <a:ext uri="{FF2B5EF4-FFF2-40B4-BE49-F238E27FC236}">
              <a16:creationId xmlns:a16="http://schemas.microsoft.com/office/drawing/2014/main" id="{A937935A-CF2F-45E1-92E7-09A8D89A9DD9}"/>
            </a:ext>
          </a:extLst>
        </xdr:cNvPr>
        <xdr:cNvSpPr/>
      </xdr:nvSpPr>
      <xdr:spPr>
        <a:xfrm>
          <a:off x="18605500" y="674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72" name="テキスト ボックス 271">
          <a:extLst>
            <a:ext uri="{FF2B5EF4-FFF2-40B4-BE49-F238E27FC236}">
              <a16:creationId xmlns:a16="http://schemas.microsoft.com/office/drawing/2014/main" id="{AFD44530-13C8-4BDB-B4C0-B39748044B5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73" name="テキスト ボックス 272">
          <a:extLst>
            <a:ext uri="{FF2B5EF4-FFF2-40B4-BE49-F238E27FC236}">
              <a16:creationId xmlns:a16="http://schemas.microsoft.com/office/drawing/2014/main" id="{AC283128-810D-4A89-B9A1-8BEF947E5B1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74" name="テキスト ボックス 273">
          <a:extLst>
            <a:ext uri="{FF2B5EF4-FFF2-40B4-BE49-F238E27FC236}">
              <a16:creationId xmlns:a16="http://schemas.microsoft.com/office/drawing/2014/main" id="{04854558-53F7-4118-B1D0-F2B4D768592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75" name="テキスト ボックス 274">
          <a:extLst>
            <a:ext uri="{FF2B5EF4-FFF2-40B4-BE49-F238E27FC236}">
              <a16:creationId xmlns:a16="http://schemas.microsoft.com/office/drawing/2014/main" id="{E4001E4C-21DC-4000-903D-81407E949A7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6" name="テキスト ボックス 275">
          <a:extLst>
            <a:ext uri="{FF2B5EF4-FFF2-40B4-BE49-F238E27FC236}">
              <a16:creationId xmlns:a16="http://schemas.microsoft.com/office/drawing/2014/main" id="{FC4A7F8D-5220-4756-A54D-CE2E6DE133C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42019</xdr:rowOff>
    </xdr:from>
    <xdr:to>
      <xdr:col>116</xdr:col>
      <xdr:colOff>114300</xdr:colOff>
      <xdr:row>41</xdr:row>
      <xdr:rowOff>143619</xdr:rowOff>
    </xdr:to>
    <xdr:sp macro="" textlink="">
      <xdr:nvSpPr>
        <xdr:cNvPr id="277" name="楕円 276">
          <a:extLst>
            <a:ext uri="{FF2B5EF4-FFF2-40B4-BE49-F238E27FC236}">
              <a16:creationId xmlns:a16="http://schemas.microsoft.com/office/drawing/2014/main" id="{A2519E6E-6193-4360-8022-421C4AD7B19C}"/>
            </a:ext>
          </a:extLst>
        </xdr:cNvPr>
        <xdr:cNvSpPr/>
      </xdr:nvSpPr>
      <xdr:spPr>
        <a:xfrm>
          <a:off x="22110700" y="707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128396</xdr:rowOff>
    </xdr:from>
    <xdr:ext cx="534377" cy="259045"/>
    <xdr:sp macro="" textlink="">
      <xdr:nvSpPr>
        <xdr:cNvPr id="278" name="【一般廃棄物処理施設】&#10;一人当たり有形固定資産（償却資産）額該当値テキスト">
          <a:extLst>
            <a:ext uri="{FF2B5EF4-FFF2-40B4-BE49-F238E27FC236}">
              <a16:creationId xmlns:a16="http://schemas.microsoft.com/office/drawing/2014/main" id="{05127583-E532-4939-8395-B3EFC5E2F0DB}"/>
            </a:ext>
          </a:extLst>
        </xdr:cNvPr>
        <xdr:cNvSpPr txBox="1"/>
      </xdr:nvSpPr>
      <xdr:spPr>
        <a:xfrm>
          <a:off x="22199600" y="698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42826</xdr:rowOff>
    </xdr:from>
    <xdr:to>
      <xdr:col>112</xdr:col>
      <xdr:colOff>38100</xdr:colOff>
      <xdr:row>41</xdr:row>
      <xdr:rowOff>144426</xdr:rowOff>
    </xdr:to>
    <xdr:sp macro="" textlink="">
      <xdr:nvSpPr>
        <xdr:cNvPr id="279" name="楕円 278">
          <a:extLst>
            <a:ext uri="{FF2B5EF4-FFF2-40B4-BE49-F238E27FC236}">
              <a16:creationId xmlns:a16="http://schemas.microsoft.com/office/drawing/2014/main" id="{12620909-5537-4293-8412-3F2B5F45E549}"/>
            </a:ext>
          </a:extLst>
        </xdr:cNvPr>
        <xdr:cNvSpPr/>
      </xdr:nvSpPr>
      <xdr:spPr>
        <a:xfrm>
          <a:off x="21272500" y="70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92819</xdr:rowOff>
    </xdr:from>
    <xdr:to>
      <xdr:col>116</xdr:col>
      <xdr:colOff>63500</xdr:colOff>
      <xdr:row>41</xdr:row>
      <xdr:rowOff>93626</xdr:rowOff>
    </xdr:to>
    <xdr:cxnSp macro="">
      <xdr:nvCxnSpPr>
        <xdr:cNvPr id="280" name="直線コネクタ 279">
          <a:extLst>
            <a:ext uri="{FF2B5EF4-FFF2-40B4-BE49-F238E27FC236}">
              <a16:creationId xmlns:a16="http://schemas.microsoft.com/office/drawing/2014/main" id="{F8A43D8A-3F58-471F-8C72-E6E17DBCEA00}"/>
            </a:ext>
          </a:extLst>
        </xdr:cNvPr>
        <xdr:cNvCxnSpPr/>
      </xdr:nvCxnSpPr>
      <xdr:spPr>
        <a:xfrm flipV="1">
          <a:off x="21323300" y="7122269"/>
          <a:ext cx="838200" cy="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43944</xdr:rowOff>
    </xdr:from>
    <xdr:to>
      <xdr:col>107</xdr:col>
      <xdr:colOff>101600</xdr:colOff>
      <xdr:row>41</xdr:row>
      <xdr:rowOff>145544</xdr:rowOff>
    </xdr:to>
    <xdr:sp macro="" textlink="">
      <xdr:nvSpPr>
        <xdr:cNvPr id="281" name="楕円 280">
          <a:extLst>
            <a:ext uri="{FF2B5EF4-FFF2-40B4-BE49-F238E27FC236}">
              <a16:creationId xmlns:a16="http://schemas.microsoft.com/office/drawing/2014/main" id="{B9145F40-8B1B-46A1-81D8-534051949D29}"/>
            </a:ext>
          </a:extLst>
        </xdr:cNvPr>
        <xdr:cNvSpPr/>
      </xdr:nvSpPr>
      <xdr:spPr>
        <a:xfrm>
          <a:off x="20383500" y="707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93626</xdr:rowOff>
    </xdr:from>
    <xdr:to>
      <xdr:col>111</xdr:col>
      <xdr:colOff>177800</xdr:colOff>
      <xdr:row>41</xdr:row>
      <xdr:rowOff>94744</xdr:rowOff>
    </xdr:to>
    <xdr:cxnSp macro="">
      <xdr:nvCxnSpPr>
        <xdr:cNvPr id="282" name="直線コネクタ 281">
          <a:extLst>
            <a:ext uri="{FF2B5EF4-FFF2-40B4-BE49-F238E27FC236}">
              <a16:creationId xmlns:a16="http://schemas.microsoft.com/office/drawing/2014/main" id="{DD2D56CD-58F9-4A29-B153-778185646790}"/>
            </a:ext>
          </a:extLst>
        </xdr:cNvPr>
        <xdr:cNvCxnSpPr/>
      </xdr:nvCxnSpPr>
      <xdr:spPr>
        <a:xfrm flipV="1">
          <a:off x="20434300" y="7123076"/>
          <a:ext cx="889000" cy="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163376</xdr:rowOff>
    </xdr:from>
    <xdr:ext cx="599010" cy="259045"/>
    <xdr:sp macro="" textlink="">
      <xdr:nvSpPr>
        <xdr:cNvPr id="283" name="n_1aveValue【一般廃棄物処理施設】&#10;一人当たり有形固定資産（償却資産）額">
          <a:extLst>
            <a:ext uri="{FF2B5EF4-FFF2-40B4-BE49-F238E27FC236}">
              <a16:creationId xmlns:a16="http://schemas.microsoft.com/office/drawing/2014/main" id="{0A361168-B345-4288-BE6F-5E517AB64546}"/>
            </a:ext>
          </a:extLst>
        </xdr:cNvPr>
        <xdr:cNvSpPr txBox="1"/>
      </xdr:nvSpPr>
      <xdr:spPr>
        <a:xfrm>
          <a:off x="21011095" y="650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161824</xdr:rowOff>
    </xdr:from>
    <xdr:ext cx="599010" cy="259045"/>
    <xdr:sp macro="" textlink="">
      <xdr:nvSpPr>
        <xdr:cNvPr id="284" name="n_2aveValue【一般廃棄物処理施設】&#10;一人当たり有形固定資産（償却資産）額">
          <a:extLst>
            <a:ext uri="{FF2B5EF4-FFF2-40B4-BE49-F238E27FC236}">
              <a16:creationId xmlns:a16="http://schemas.microsoft.com/office/drawing/2014/main" id="{1BC952A9-B59C-48D0-AF5C-5A55EF1A71A2}"/>
            </a:ext>
          </a:extLst>
        </xdr:cNvPr>
        <xdr:cNvSpPr txBox="1"/>
      </xdr:nvSpPr>
      <xdr:spPr>
        <a:xfrm>
          <a:off x="20134795" y="650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38640</xdr:rowOff>
    </xdr:from>
    <xdr:ext cx="599010" cy="259045"/>
    <xdr:sp macro="" textlink="">
      <xdr:nvSpPr>
        <xdr:cNvPr id="285" name="n_3aveValue【一般廃棄物処理施設】&#10;一人当たり有形固定資産（償却資産）額">
          <a:extLst>
            <a:ext uri="{FF2B5EF4-FFF2-40B4-BE49-F238E27FC236}">
              <a16:creationId xmlns:a16="http://schemas.microsoft.com/office/drawing/2014/main" id="{32B8FF81-9843-4A0D-9D3A-5CBA355B97C1}"/>
            </a:ext>
          </a:extLst>
        </xdr:cNvPr>
        <xdr:cNvSpPr txBox="1"/>
      </xdr:nvSpPr>
      <xdr:spPr>
        <a:xfrm>
          <a:off x="19245795" y="655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6426</xdr:rowOff>
    </xdr:from>
    <xdr:ext cx="599010" cy="259045"/>
    <xdr:sp macro="" textlink="">
      <xdr:nvSpPr>
        <xdr:cNvPr id="286" name="n_4aveValue【一般廃棄物処理施設】&#10;一人当たり有形固定資産（償却資産）額">
          <a:extLst>
            <a:ext uri="{FF2B5EF4-FFF2-40B4-BE49-F238E27FC236}">
              <a16:creationId xmlns:a16="http://schemas.microsoft.com/office/drawing/2014/main" id="{1D03D031-C426-4ED0-8539-C6DD63588EE1}"/>
            </a:ext>
          </a:extLst>
        </xdr:cNvPr>
        <xdr:cNvSpPr txBox="1"/>
      </xdr:nvSpPr>
      <xdr:spPr>
        <a:xfrm>
          <a:off x="18356795" y="652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135553</xdr:rowOff>
    </xdr:from>
    <xdr:ext cx="534377" cy="259045"/>
    <xdr:sp macro="" textlink="">
      <xdr:nvSpPr>
        <xdr:cNvPr id="287" name="n_1mainValue【一般廃棄物処理施設】&#10;一人当たり有形固定資産（償却資産）額">
          <a:extLst>
            <a:ext uri="{FF2B5EF4-FFF2-40B4-BE49-F238E27FC236}">
              <a16:creationId xmlns:a16="http://schemas.microsoft.com/office/drawing/2014/main" id="{E88284CC-3E32-4660-8263-5ECC2D3C6D67}"/>
            </a:ext>
          </a:extLst>
        </xdr:cNvPr>
        <xdr:cNvSpPr txBox="1"/>
      </xdr:nvSpPr>
      <xdr:spPr>
        <a:xfrm>
          <a:off x="21043411" y="716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136671</xdr:rowOff>
    </xdr:from>
    <xdr:ext cx="534377" cy="259045"/>
    <xdr:sp macro="" textlink="">
      <xdr:nvSpPr>
        <xdr:cNvPr id="288" name="n_2mainValue【一般廃棄物処理施設】&#10;一人当たり有形固定資産（償却資産）額">
          <a:extLst>
            <a:ext uri="{FF2B5EF4-FFF2-40B4-BE49-F238E27FC236}">
              <a16:creationId xmlns:a16="http://schemas.microsoft.com/office/drawing/2014/main" id="{DB4AC216-0D53-4462-87E7-CBCD360C7D3E}"/>
            </a:ext>
          </a:extLst>
        </xdr:cNvPr>
        <xdr:cNvSpPr txBox="1"/>
      </xdr:nvSpPr>
      <xdr:spPr>
        <a:xfrm>
          <a:off x="20167111" y="716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89" name="正方形/長方形 288">
          <a:extLst>
            <a:ext uri="{FF2B5EF4-FFF2-40B4-BE49-F238E27FC236}">
              <a16:creationId xmlns:a16="http://schemas.microsoft.com/office/drawing/2014/main" id="{2A31DE2A-055F-4086-8C96-CBA084E0E32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0" name="正方形/長方形 289">
          <a:extLst>
            <a:ext uri="{FF2B5EF4-FFF2-40B4-BE49-F238E27FC236}">
              <a16:creationId xmlns:a16="http://schemas.microsoft.com/office/drawing/2014/main" id="{18522682-D530-4F25-80D8-E76FF8B9DBF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1" name="正方形/長方形 290">
          <a:extLst>
            <a:ext uri="{FF2B5EF4-FFF2-40B4-BE49-F238E27FC236}">
              <a16:creationId xmlns:a16="http://schemas.microsoft.com/office/drawing/2014/main" id="{60C4FF71-5926-428E-9036-F267A7130C8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2" name="正方形/長方形 291">
          <a:extLst>
            <a:ext uri="{FF2B5EF4-FFF2-40B4-BE49-F238E27FC236}">
              <a16:creationId xmlns:a16="http://schemas.microsoft.com/office/drawing/2014/main" id="{916F37FB-D366-46E7-86EF-C5EEFBEDC09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3" name="正方形/長方形 292">
          <a:extLst>
            <a:ext uri="{FF2B5EF4-FFF2-40B4-BE49-F238E27FC236}">
              <a16:creationId xmlns:a16="http://schemas.microsoft.com/office/drawing/2014/main" id="{5B0DDF84-BB1A-404C-BB01-BD157F682A5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4" name="正方形/長方形 293">
          <a:extLst>
            <a:ext uri="{FF2B5EF4-FFF2-40B4-BE49-F238E27FC236}">
              <a16:creationId xmlns:a16="http://schemas.microsoft.com/office/drawing/2014/main" id="{5F71F250-E7AE-467E-8BC1-4F3DC5AE98E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5" name="正方形/長方形 294">
          <a:extLst>
            <a:ext uri="{FF2B5EF4-FFF2-40B4-BE49-F238E27FC236}">
              <a16:creationId xmlns:a16="http://schemas.microsoft.com/office/drawing/2014/main" id="{34A58E2E-5F03-41C7-9598-A7C5C47C9F9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6" name="正方形/長方形 295">
          <a:extLst>
            <a:ext uri="{FF2B5EF4-FFF2-40B4-BE49-F238E27FC236}">
              <a16:creationId xmlns:a16="http://schemas.microsoft.com/office/drawing/2014/main" id="{EADFCB8F-1E7A-4E67-8C2B-97620EA3BBE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97" name="テキスト ボックス 296">
          <a:extLst>
            <a:ext uri="{FF2B5EF4-FFF2-40B4-BE49-F238E27FC236}">
              <a16:creationId xmlns:a16="http://schemas.microsoft.com/office/drawing/2014/main" id="{B3FEEA0D-231C-46A3-84D2-89B5CCCDD8C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98" name="直線コネクタ 297">
          <a:extLst>
            <a:ext uri="{FF2B5EF4-FFF2-40B4-BE49-F238E27FC236}">
              <a16:creationId xmlns:a16="http://schemas.microsoft.com/office/drawing/2014/main" id="{39083D03-59DE-426F-A48A-7EC96CA2553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99" name="テキスト ボックス 298">
          <a:extLst>
            <a:ext uri="{FF2B5EF4-FFF2-40B4-BE49-F238E27FC236}">
              <a16:creationId xmlns:a16="http://schemas.microsoft.com/office/drawing/2014/main" id="{E8000412-A0CC-4549-8F0E-B9459BC8F4E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00" name="直線コネクタ 299">
          <a:extLst>
            <a:ext uri="{FF2B5EF4-FFF2-40B4-BE49-F238E27FC236}">
              <a16:creationId xmlns:a16="http://schemas.microsoft.com/office/drawing/2014/main" id="{2EB00BCD-6F67-41A1-AC96-020F69DAC95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01" name="テキスト ボックス 300">
          <a:extLst>
            <a:ext uri="{FF2B5EF4-FFF2-40B4-BE49-F238E27FC236}">
              <a16:creationId xmlns:a16="http://schemas.microsoft.com/office/drawing/2014/main" id="{EA012685-42FF-48CE-8073-FC5BF7AF3C34}"/>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02" name="直線コネクタ 301">
          <a:extLst>
            <a:ext uri="{FF2B5EF4-FFF2-40B4-BE49-F238E27FC236}">
              <a16:creationId xmlns:a16="http://schemas.microsoft.com/office/drawing/2014/main" id="{A47285AD-DB6D-4055-A088-7CCA98B7E8A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03" name="テキスト ボックス 302">
          <a:extLst>
            <a:ext uri="{FF2B5EF4-FFF2-40B4-BE49-F238E27FC236}">
              <a16:creationId xmlns:a16="http://schemas.microsoft.com/office/drawing/2014/main" id="{379E2ECF-12FA-40A2-B068-53240A0E693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04" name="直線コネクタ 303">
          <a:extLst>
            <a:ext uri="{FF2B5EF4-FFF2-40B4-BE49-F238E27FC236}">
              <a16:creationId xmlns:a16="http://schemas.microsoft.com/office/drawing/2014/main" id="{3AD12EDF-A851-4C77-8BF5-3F5DE6CA63A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05" name="テキスト ボックス 304">
          <a:extLst>
            <a:ext uri="{FF2B5EF4-FFF2-40B4-BE49-F238E27FC236}">
              <a16:creationId xmlns:a16="http://schemas.microsoft.com/office/drawing/2014/main" id="{287A21D1-A0BE-4215-BD6E-2A97BF51159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06" name="直線コネクタ 305">
          <a:extLst>
            <a:ext uri="{FF2B5EF4-FFF2-40B4-BE49-F238E27FC236}">
              <a16:creationId xmlns:a16="http://schemas.microsoft.com/office/drawing/2014/main" id="{0847437B-4601-4797-B250-A2BDD3870C4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07" name="テキスト ボックス 306">
          <a:extLst>
            <a:ext uri="{FF2B5EF4-FFF2-40B4-BE49-F238E27FC236}">
              <a16:creationId xmlns:a16="http://schemas.microsoft.com/office/drawing/2014/main" id="{8F3442DE-E1B0-40F8-871F-AF6A3359743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08" name="直線コネクタ 307">
          <a:extLst>
            <a:ext uri="{FF2B5EF4-FFF2-40B4-BE49-F238E27FC236}">
              <a16:creationId xmlns:a16="http://schemas.microsoft.com/office/drawing/2014/main" id="{F5313C7A-9F05-43C6-9A2A-7DCDAF46509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09" name="テキスト ボックス 308">
          <a:extLst>
            <a:ext uri="{FF2B5EF4-FFF2-40B4-BE49-F238E27FC236}">
              <a16:creationId xmlns:a16="http://schemas.microsoft.com/office/drawing/2014/main" id="{7E43DBB4-C7CF-4F7B-8704-9D79C4C8858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10" name="直線コネクタ 309">
          <a:extLst>
            <a:ext uri="{FF2B5EF4-FFF2-40B4-BE49-F238E27FC236}">
              <a16:creationId xmlns:a16="http://schemas.microsoft.com/office/drawing/2014/main" id="{DA0798BD-3159-4BAA-A21C-B5382482DC2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11" name="テキスト ボックス 310">
          <a:extLst>
            <a:ext uri="{FF2B5EF4-FFF2-40B4-BE49-F238E27FC236}">
              <a16:creationId xmlns:a16="http://schemas.microsoft.com/office/drawing/2014/main" id="{C441021F-2B46-4FD7-954D-9C965D474DD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12" name="直線コネクタ 311">
          <a:extLst>
            <a:ext uri="{FF2B5EF4-FFF2-40B4-BE49-F238E27FC236}">
              <a16:creationId xmlns:a16="http://schemas.microsoft.com/office/drawing/2014/main" id="{3E733FCC-AB16-4E02-BBBD-BDD31ECDCE2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3" name="【保健センター・保健所】&#10;有形固定資産減価償却率グラフ枠">
          <a:extLst>
            <a:ext uri="{FF2B5EF4-FFF2-40B4-BE49-F238E27FC236}">
              <a16:creationId xmlns:a16="http://schemas.microsoft.com/office/drawing/2014/main" id="{075A18C3-5F06-4E1E-9C36-91A29FC2321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314" name="直線コネクタ 313">
          <a:extLst>
            <a:ext uri="{FF2B5EF4-FFF2-40B4-BE49-F238E27FC236}">
              <a16:creationId xmlns:a16="http://schemas.microsoft.com/office/drawing/2014/main" id="{2A0CFD38-7672-4F47-8DFF-9393ABBC2F53}"/>
            </a:ext>
          </a:extLst>
        </xdr:cNvPr>
        <xdr:cNvCxnSpPr/>
      </xdr:nvCxnSpPr>
      <xdr:spPr>
        <a:xfrm flipV="1">
          <a:off x="16318864" y="9624060"/>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315" name="【保健センター・保健所】&#10;有形固定資産減価償却率最小値テキスト">
          <a:extLst>
            <a:ext uri="{FF2B5EF4-FFF2-40B4-BE49-F238E27FC236}">
              <a16:creationId xmlns:a16="http://schemas.microsoft.com/office/drawing/2014/main" id="{E23CF4FF-9504-43E9-BEE3-E0219D2220B2}"/>
            </a:ext>
          </a:extLst>
        </xdr:cNvPr>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316" name="直線コネクタ 315">
          <a:extLst>
            <a:ext uri="{FF2B5EF4-FFF2-40B4-BE49-F238E27FC236}">
              <a16:creationId xmlns:a16="http://schemas.microsoft.com/office/drawing/2014/main" id="{E1D4CCD8-67AD-42EA-A309-C74A3FD23599}"/>
            </a:ext>
          </a:extLst>
        </xdr:cNvPr>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317" name="【保健センター・保健所】&#10;有形固定資産減価償却率最大値テキスト">
          <a:extLst>
            <a:ext uri="{FF2B5EF4-FFF2-40B4-BE49-F238E27FC236}">
              <a16:creationId xmlns:a16="http://schemas.microsoft.com/office/drawing/2014/main" id="{355DF5BB-3601-40A5-9120-51A4D7E7ECB7}"/>
            </a:ext>
          </a:extLst>
        </xdr:cNvPr>
        <xdr:cNvSpPr txBox="1"/>
      </xdr:nvSpPr>
      <xdr:spPr>
        <a:xfrm>
          <a:off x="16357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318" name="直線コネクタ 317">
          <a:extLst>
            <a:ext uri="{FF2B5EF4-FFF2-40B4-BE49-F238E27FC236}">
              <a16:creationId xmlns:a16="http://schemas.microsoft.com/office/drawing/2014/main" id="{0FB0D93D-5596-4A2E-9F23-ACF7A9510473}"/>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319" name="【保健センター・保健所】&#10;有形固定資産減価償却率平均値テキスト">
          <a:extLst>
            <a:ext uri="{FF2B5EF4-FFF2-40B4-BE49-F238E27FC236}">
              <a16:creationId xmlns:a16="http://schemas.microsoft.com/office/drawing/2014/main" id="{5063B6B1-BEE9-4104-8B5A-EB1689862B5F}"/>
            </a:ext>
          </a:extLst>
        </xdr:cNvPr>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320" name="フローチャート: 判断 319">
          <a:extLst>
            <a:ext uri="{FF2B5EF4-FFF2-40B4-BE49-F238E27FC236}">
              <a16:creationId xmlns:a16="http://schemas.microsoft.com/office/drawing/2014/main" id="{B548C48E-72AB-44FE-9BFB-B809E0B2E245}"/>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83094</xdr:rowOff>
    </xdr:from>
    <xdr:to>
      <xdr:col>81</xdr:col>
      <xdr:colOff>101600</xdr:colOff>
      <xdr:row>60</xdr:row>
      <xdr:rowOff>13244</xdr:rowOff>
    </xdr:to>
    <xdr:sp macro="" textlink="">
      <xdr:nvSpPr>
        <xdr:cNvPr id="321" name="フローチャート: 判断 320">
          <a:extLst>
            <a:ext uri="{FF2B5EF4-FFF2-40B4-BE49-F238E27FC236}">
              <a16:creationId xmlns:a16="http://schemas.microsoft.com/office/drawing/2014/main" id="{6EA2F1ED-A477-49AA-9BC7-04A0C38DA9F3}"/>
            </a:ext>
          </a:extLst>
        </xdr:cNvPr>
        <xdr:cNvSpPr/>
      </xdr:nvSpPr>
      <xdr:spPr>
        <a:xfrm>
          <a:off x="15430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322" name="フローチャート: 判断 321">
          <a:extLst>
            <a:ext uri="{FF2B5EF4-FFF2-40B4-BE49-F238E27FC236}">
              <a16:creationId xmlns:a16="http://schemas.microsoft.com/office/drawing/2014/main" id="{7F8AC147-0B3D-4A8F-A676-E8C7E5ED6CDF}"/>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323" name="フローチャート: 判断 322">
          <a:extLst>
            <a:ext uri="{FF2B5EF4-FFF2-40B4-BE49-F238E27FC236}">
              <a16:creationId xmlns:a16="http://schemas.microsoft.com/office/drawing/2014/main" id="{01E33160-6253-4531-97FA-3A088917D968}"/>
            </a:ext>
          </a:extLst>
        </xdr:cNvPr>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324" name="フローチャート: 判断 323">
          <a:extLst>
            <a:ext uri="{FF2B5EF4-FFF2-40B4-BE49-F238E27FC236}">
              <a16:creationId xmlns:a16="http://schemas.microsoft.com/office/drawing/2014/main" id="{0BC1831F-7A10-4D9E-A98E-A3FA94BDC165}"/>
            </a:ext>
          </a:extLst>
        </xdr:cNvPr>
        <xdr:cNvSpPr/>
      </xdr:nvSpPr>
      <xdr:spPr>
        <a:xfrm>
          <a:off x="12763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25" name="テキスト ボックス 324">
          <a:extLst>
            <a:ext uri="{FF2B5EF4-FFF2-40B4-BE49-F238E27FC236}">
              <a16:creationId xmlns:a16="http://schemas.microsoft.com/office/drawing/2014/main" id="{159EFA0D-900C-4047-A077-E2ABE36630F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26" name="テキスト ボックス 325">
          <a:extLst>
            <a:ext uri="{FF2B5EF4-FFF2-40B4-BE49-F238E27FC236}">
              <a16:creationId xmlns:a16="http://schemas.microsoft.com/office/drawing/2014/main" id="{FDFE89ED-1BC4-4A5A-8D5D-C6A35382F10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27" name="テキスト ボックス 326">
          <a:extLst>
            <a:ext uri="{FF2B5EF4-FFF2-40B4-BE49-F238E27FC236}">
              <a16:creationId xmlns:a16="http://schemas.microsoft.com/office/drawing/2014/main" id="{035E7C5E-3B7A-42A7-A21F-D6202561FF8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28" name="テキスト ボックス 327">
          <a:extLst>
            <a:ext uri="{FF2B5EF4-FFF2-40B4-BE49-F238E27FC236}">
              <a16:creationId xmlns:a16="http://schemas.microsoft.com/office/drawing/2014/main" id="{E6309401-4099-4C02-887B-29F4B8D39FA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29" name="テキスト ボックス 328">
          <a:extLst>
            <a:ext uri="{FF2B5EF4-FFF2-40B4-BE49-F238E27FC236}">
              <a16:creationId xmlns:a16="http://schemas.microsoft.com/office/drawing/2014/main" id="{2E82792A-B60C-4EE5-8FF4-543F8448BC7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101056</xdr:rowOff>
    </xdr:from>
    <xdr:to>
      <xdr:col>85</xdr:col>
      <xdr:colOff>177800</xdr:colOff>
      <xdr:row>60</xdr:row>
      <xdr:rowOff>31206</xdr:rowOff>
    </xdr:to>
    <xdr:sp macro="" textlink="">
      <xdr:nvSpPr>
        <xdr:cNvPr id="330" name="楕円 329">
          <a:extLst>
            <a:ext uri="{FF2B5EF4-FFF2-40B4-BE49-F238E27FC236}">
              <a16:creationId xmlns:a16="http://schemas.microsoft.com/office/drawing/2014/main" id="{9FA2819C-B013-4DEA-9105-7AAEDE88A048}"/>
            </a:ext>
          </a:extLst>
        </xdr:cNvPr>
        <xdr:cNvSpPr/>
      </xdr:nvSpPr>
      <xdr:spPr>
        <a:xfrm>
          <a:off x="162687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123933</xdr:rowOff>
    </xdr:from>
    <xdr:ext cx="405111" cy="259045"/>
    <xdr:sp macro="" textlink="">
      <xdr:nvSpPr>
        <xdr:cNvPr id="331" name="【保健センター・保健所】&#10;有形固定資産減価償却率該当値テキスト">
          <a:extLst>
            <a:ext uri="{FF2B5EF4-FFF2-40B4-BE49-F238E27FC236}">
              <a16:creationId xmlns:a16="http://schemas.microsoft.com/office/drawing/2014/main" id="{8C0F7E0A-CF0E-42A1-B738-7C5FB97A2414}"/>
            </a:ext>
          </a:extLst>
        </xdr:cNvPr>
        <xdr:cNvSpPr txBox="1"/>
      </xdr:nvSpPr>
      <xdr:spPr>
        <a:xfrm>
          <a:off x="16357600" y="1006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65133</xdr:rowOff>
    </xdr:from>
    <xdr:to>
      <xdr:col>81</xdr:col>
      <xdr:colOff>101600</xdr:colOff>
      <xdr:row>59</xdr:row>
      <xdr:rowOff>166733</xdr:rowOff>
    </xdr:to>
    <xdr:sp macro="" textlink="">
      <xdr:nvSpPr>
        <xdr:cNvPr id="332" name="楕円 331">
          <a:extLst>
            <a:ext uri="{FF2B5EF4-FFF2-40B4-BE49-F238E27FC236}">
              <a16:creationId xmlns:a16="http://schemas.microsoft.com/office/drawing/2014/main" id="{09DE9DC8-971E-40B7-BC02-8D1FFAA28929}"/>
            </a:ext>
          </a:extLst>
        </xdr:cNvPr>
        <xdr:cNvSpPr/>
      </xdr:nvSpPr>
      <xdr:spPr>
        <a:xfrm>
          <a:off x="15430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115933</xdr:rowOff>
    </xdr:from>
    <xdr:to>
      <xdr:col>85</xdr:col>
      <xdr:colOff>127000</xdr:colOff>
      <xdr:row>59</xdr:row>
      <xdr:rowOff>151856</xdr:rowOff>
    </xdr:to>
    <xdr:cxnSp macro="">
      <xdr:nvCxnSpPr>
        <xdr:cNvPr id="333" name="直線コネクタ 332">
          <a:extLst>
            <a:ext uri="{FF2B5EF4-FFF2-40B4-BE49-F238E27FC236}">
              <a16:creationId xmlns:a16="http://schemas.microsoft.com/office/drawing/2014/main" id="{A076F119-82F8-4803-B40E-79C7894E5747}"/>
            </a:ext>
          </a:extLst>
        </xdr:cNvPr>
        <xdr:cNvCxnSpPr/>
      </xdr:nvCxnSpPr>
      <xdr:spPr>
        <a:xfrm>
          <a:off x="15481300" y="1023148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29210</xdr:rowOff>
    </xdr:from>
    <xdr:to>
      <xdr:col>76</xdr:col>
      <xdr:colOff>165100</xdr:colOff>
      <xdr:row>59</xdr:row>
      <xdr:rowOff>130810</xdr:rowOff>
    </xdr:to>
    <xdr:sp macro="" textlink="">
      <xdr:nvSpPr>
        <xdr:cNvPr id="334" name="楕円 333">
          <a:extLst>
            <a:ext uri="{FF2B5EF4-FFF2-40B4-BE49-F238E27FC236}">
              <a16:creationId xmlns:a16="http://schemas.microsoft.com/office/drawing/2014/main" id="{3A582435-1FFF-4761-A227-89CF63A2B219}"/>
            </a:ext>
          </a:extLst>
        </xdr:cNvPr>
        <xdr:cNvSpPr/>
      </xdr:nvSpPr>
      <xdr:spPr>
        <a:xfrm>
          <a:off x="14541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80010</xdr:rowOff>
    </xdr:from>
    <xdr:to>
      <xdr:col>81</xdr:col>
      <xdr:colOff>50800</xdr:colOff>
      <xdr:row>59</xdr:row>
      <xdr:rowOff>115933</xdr:rowOff>
    </xdr:to>
    <xdr:cxnSp macro="">
      <xdr:nvCxnSpPr>
        <xdr:cNvPr id="335" name="直線コネクタ 334">
          <a:extLst>
            <a:ext uri="{FF2B5EF4-FFF2-40B4-BE49-F238E27FC236}">
              <a16:creationId xmlns:a16="http://schemas.microsoft.com/office/drawing/2014/main" id="{6E35D9D9-7561-4F41-889A-7E34B223D575}"/>
            </a:ext>
          </a:extLst>
        </xdr:cNvPr>
        <xdr:cNvCxnSpPr/>
      </xdr:nvCxnSpPr>
      <xdr:spPr>
        <a:xfrm>
          <a:off x="14592300" y="101955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4371</xdr:rowOff>
    </xdr:from>
    <xdr:ext cx="405111" cy="259045"/>
    <xdr:sp macro="" textlink="">
      <xdr:nvSpPr>
        <xdr:cNvPr id="336" name="n_1aveValue【保健センター・保健所】&#10;有形固定資産減価償却率">
          <a:extLst>
            <a:ext uri="{FF2B5EF4-FFF2-40B4-BE49-F238E27FC236}">
              <a16:creationId xmlns:a16="http://schemas.microsoft.com/office/drawing/2014/main" id="{BDF820BE-F85B-45D1-9898-FCE8EBF566C0}"/>
            </a:ext>
          </a:extLst>
        </xdr:cNvPr>
        <xdr:cNvSpPr txBox="1"/>
      </xdr:nvSpPr>
      <xdr:spPr>
        <a:xfrm>
          <a:off x="152660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337" name="n_2aveValue【保健センター・保健所】&#10;有形固定資産減価償却率">
          <a:extLst>
            <a:ext uri="{FF2B5EF4-FFF2-40B4-BE49-F238E27FC236}">
              <a16:creationId xmlns:a16="http://schemas.microsoft.com/office/drawing/2014/main" id="{36C4B100-C1FC-4429-9B02-389D772814C1}"/>
            </a:ext>
          </a:extLst>
        </xdr:cNvPr>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338" name="n_3aveValue【保健センター・保健所】&#10;有形固定資産減価償却率">
          <a:extLst>
            <a:ext uri="{FF2B5EF4-FFF2-40B4-BE49-F238E27FC236}">
              <a16:creationId xmlns:a16="http://schemas.microsoft.com/office/drawing/2014/main" id="{5257F2C8-5864-477B-ADDA-2F2F006DC771}"/>
            </a:ext>
          </a:extLst>
        </xdr:cNvPr>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380</xdr:rowOff>
    </xdr:from>
    <xdr:ext cx="405111" cy="259045"/>
    <xdr:sp macro="" textlink="">
      <xdr:nvSpPr>
        <xdr:cNvPr id="339" name="n_4aveValue【保健センター・保健所】&#10;有形固定資産減価償却率">
          <a:extLst>
            <a:ext uri="{FF2B5EF4-FFF2-40B4-BE49-F238E27FC236}">
              <a16:creationId xmlns:a16="http://schemas.microsoft.com/office/drawing/2014/main" id="{54E57BCE-06BF-4A2F-A8C8-AA346892A5CA}"/>
            </a:ext>
          </a:extLst>
        </xdr:cNvPr>
        <xdr:cNvSpPr txBox="1"/>
      </xdr:nvSpPr>
      <xdr:spPr>
        <a:xfrm>
          <a:off x="12611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11810</xdr:rowOff>
    </xdr:from>
    <xdr:ext cx="405111" cy="259045"/>
    <xdr:sp macro="" textlink="">
      <xdr:nvSpPr>
        <xdr:cNvPr id="340" name="n_1mainValue【保健センター・保健所】&#10;有形固定資産減価償却率">
          <a:extLst>
            <a:ext uri="{FF2B5EF4-FFF2-40B4-BE49-F238E27FC236}">
              <a16:creationId xmlns:a16="http://schemas.microsoft.com/office/drawing/2014/main" id="{B436E94F-CB8E-4F3C-87F8-C09A84D93B75}"/>
            </a:ext>
          </a:extLst>
        </xdr:cNvPr>
        <xdr:cNvSpPr txBox="1"/>
      </xdr:nvSpPr>
      <xdr:spPr>
        <a:xfrm>
          <a:off x="152660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147337</xdr:rowOff>
    </xdr:from>
    <xdr:ext cx="405111" cy="259045"/>
    <xdr:sp macro="" textlink="">
      <xdr:nvSpPr>
        <xdr:cNvPr id="341" name="n_2mainValue【保健センター・保健所】&#10;有形固定資産減価償却率">
          <a:extLst>
            <a:ext uri="{FF2B5EF4-FFF2-40B4-BE49-F238E27FC236}">
              <a16:creationId xmlns:a16="http://schemas.microsoft.com/office/drawing/2014/main" id="{E1002B50-DF0B-4934-864F-3E41AC72888E}"/>
            </a:ext>
          </a:extLst>
        </xdr:cNvPr>
        <xdr:cNvSpPr txBox="1"/>
      </xdr:nvSpPr>
      <xdr:spPr>
        <a:xfrm>
          <a:off x="14389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42" name="正方形/長方形 341">
          <a:extLst>
            <a:ext uri="{FF2B5EF4-FFF2-40B4-BE49-F238E27FC236}">
              <a16:creationId xmlns:a16="http://schemas.microsoft.com/office/drawing/2014/main" id="{869D9C8E-F5E1-48A8-B041-1324AD309AA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3" name="正方形/長方形 342">
          <a:extLst>
            <a:ext uri="{FF2B5EF4-FFF2-40B4-BE49-F238E27FC236}">
              <a16:creationId xmlns:a16="http://schemas.microsoft.com/office/drawing/2014/main" id="{23A81630-5274-49C6-9B0E-4B239C75568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4" name="正方形/長方形 343">
          <a:extLst>
            <a:ext uri="{FF2B5EF4-FFF2-40B4-BE49-F238E27FC236}">
              <a16:creationId xmlns:a16="http://schemas.microsoft.com/office/drawing/2014/main" id="{613D4FF4-65F3-4CB8-BB9A-63376162408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5" name="正方形/長方形 344">
          <a:extLst>
            <a:ext uri="{FF2B5EF4-FFF2-40B4-BE49-F238E27FC236}">
              <a16:creationId xmlns:a16="http://schemas.microsoft.com/office/drawing/2014/main" id="{4234015F-9117-428A-9829-1E8D77A1A54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6" name="正方形/長方形 345">
          <a:extLst>
            <a:ext uri="{FF2B5EF4-FFF2-40B4-BE49-F238E27FC236}">
              <a16:creationId xmlns:a16="http://schemas.microsoft.com/office/drawing/2014/main" id="{F0353789-A58F-4C36-B1FA-EB4830ED81E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7" name="正方形/長方形 346">
          <a:extLst>
            <a:ext uri="{FF2B5EF4-FFF2-40B4-BE49-F238E27FC236}">
              <a16:creationId xmlns:a16="http://schemas.microsoft.com/office/drawing/2014/main" id="{3A2D1FBD-8A71-4F70-A0D7-4CC5913284F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8" name="正方形/長方形 347">
          <a:extLst>
            <a:ext uri="{FF2B5EF4-FFF2-40B4-BE49-F238E27FC236}">
              <a16:creationId xmlns:a16="http://schemas.microsoft.com/office/drawing/2014/main" id="{8DB4145D-7753-49D8-BCDB-62811B05C6F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9" name="正方形/長方形 348">
          <a:extLst>
            <a:ext uri="{FF2B5EF4-FFF2-40B4-BE49-F238E27FC236}">
              <a16:creationId xmlns:a16="http://schemas.microsoft.com/office/drawing/2014/main" id="{C1ECE1FC-5AEE-4B6E-AEBC-2A02C8EA1A8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50" name="テキスト ボックス 349">
          <a:extLst>
            <a:ext uri="{FF2B5EF4-FFF2-40B4-BE49-F238E27FC236}">
              <a16:creationId xmlns:a16="http://schemas.microsoft.com/office/drawing/2014/main" id="{FD0A53E7-0BB2-487B-8D58-0793F6F21D2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51" name="直線コネクタ 350">
          <a:extLst>
            <a:ext uri="{FF2B5EF4-FFF2-40B4-BE49-F238E27FC236}">
              <a16:creationId xmlns:a16="http://schemas.microsoft.com/office/drawing/2014/main" id="{B3D443B8-0638-4182-9E63-0D397CF3083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52" name="直線コネクタ 351">
          <a:extLst>
            <a:ext uri="{FF2B5EF4-FFF2-40B4-BE49-F238E27FC236}">
              <a16:creationId xmlns:a16="http://schemas.microsoft.com/office/drawing/2014/main" id="{DADE40C9-0DE7-4B6E-9122-943FD770606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53" name="テキスト ボックス 352">
          <a:extLst>
            <a:ext uri="{FF2B5EF4-FFF2-40B4-BE49-F238E27FC236}">
              <a16:creationId xmlns:a16="http://schemas.microsoft.com/office/drawing/2014/main" id="{65346F52-8849-40D2-951E-86A95B27CD76}"/>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54" name="直線コネクタ 353">
          <a:extLst>
            <a:ext uri="{FF2B5EF4-FFF2-40B4-BE49-F238E27FC236}">
              <a16:creationId xmlns:a16="http://schemas.microsoft.com/office/drawing/2014/main" id="{1D4F1F2E-4BDB-4C1C-B649-537DE8209D9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55" name="テキスト ボックス 354">
          <a:extLst>
            <a:ext uri="{FF2B5EF4-FFF2-40B4-BE49-F238E27FC236}">
              <a16:creationId xmlns:a16="http://schemas.microsoft.com/office/drawing/2014/main" id="{3349E3FF-197F-45F3-A843-9267FB43DD34}"/>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56" name="直線コネクタ 355">
          <a:extLst>
            <a:ext uri="{FF2B5EF4-FFF2-40B4-BE49-F238E27FC236}">
              <a16:creationId xmlns:a16="http://schemas.microsoft.com/office/drawing/2014/main" id="{26B4F121-08E6-48D6-A8AC-CCDBB52CB15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57" name="テキスト ボックス 356">
          <a:extLst>
            <a:ext uri="{FF2B5EF4-FFF2-40B4-BE49-F238E27FC236}">
              <a16:creationId xmlns:a16="http://schemas.microsoft.com/office/drawing/2014/main" id="{DFA32EFB-A7ED-488A-A727-2F302A588A1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58" name="直線コネクタ 357">
          <a:extLst>
            <a:ext uri="{FF2B5EF4-FFF2-40B4-BE49-F238E27FC236}">
              <a16:creationId xmlns:a16="http://schemas.microsoft.com/office/drawing/2014/main" id="{3E1ABEC3-781C-41B5-9F74-97C0BAC464C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59" name="テキスト ボックス 358">
          <a:extLst>
            <a:ext uri="{FF2B5EF4-FFF2-40B4-BE49-F238E27FC236}">
              <a16:creationId xmlns:a16="http://schemas.microsoft.com/office/drawing/2014/main" id="{C89F9009-CA10-4217-AF0D-4883588CCE56}"/>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60" name="直線コネクタ 359">
          <a:extLst>
            <a:ext uri="{FF2B5EF4-FFF2-40B4-BE49-F238E27FC236}">
              <a16:creationId xmlns:a16="http://schemas.microsoft.com/office/drawing/2014/main" id="{11B172BB-837B-431D-BB42-3A674757D0E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61" name="テキスト ボックス 360">
          <a:extLst>
            <a:ext uri="{FF2B5EF4-FFF2-40B4-BE49-F238E27FC236}">
              <a16:creationId xmlns:a16="http://schemas.microsoft.com/office/drawing/2014/main" id="{F66A66D3-6800-4F07-BE28-D4B887BAA6B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62" name="【保健センター・保健所】&#10;一人当たり面積グラフ枠">
          <a:extLst>
            <a:ext uri="{FF2B5EF4-FFF2-40B4-BE49-F238E27FC236}">
              <a16:creationId xmlns:a16="http://schemas.microsoft.com/office/drawing/2014/main" id="{E6954DFF-53D7-4DC3-89D9-848A08F38E4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363" name="直線コネクタ 362">
          <a:extLst>
            <a:ext uri="{FF2B5EF4-FFF2-40B4-BE49-F238E27FC236}">
              <a16:creationId xmlns:a16="http://schemas.microsoft.com/office/drawing/2014/main" id="{6DA11AA1-F265-44AB-B6B6-B832DE9DAAEB}"/>
            </a:ext>
          </a:extLst>
        </xdr:cNvPr>
        <xdr:cNvCxnSpPr/>
      </xdr:nvCxnSpPr>
      <xdr:spPr>
        <a:xfrm flipV="1">
          <a:off x="22160864" y="9697212"/>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364" name="【保健センター・保健所】&#10;一人当たり面積最小値テキスト">
          <a:extLst>
            <a:ext uri="{FF2B5EF4-FFF2-40B4-BE49-F238E27FC236}">
              <a16:creationId xmlns:a16="http://schemas.microsoft.com/office/drawing/2014/main" id="{EAE25739-557D-411A-800B-60ED07F02278}"/>
            </a:ext>
          </a:extLst>
        </xdr:cNvPr>
        <xdr:cNvSpPr txBox="1"/>
      </xdr:nvSpPr>
      <xdr:spPr>
        <a:xfrm>
          <a:off x="22199600" y="109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365" name="直線コネクタ 364">
          <a:extLst>
            <a:ext uri="{FF2B5EF4-FFF2-40B4-BE49-F238E27FC236}">
              <a16:creationId xmlns:a16="http://schemas.microsoft.com/office/drawing/2014/main" id="{78AC255B-6548-4DF1-B5F8-14E4A65D3FEC}"/>
            </a:ext>
          </a:extLst>
        </xdr:cNvPr>
        <xdr:cNvCxnSpPr/>
      </xdr:nvCxnSpPr>
      <xdr:spPr>
        <a:xfrm>
          <a:off x="22072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366" name="【保健センター・保健所】&#10;一人当たり面積最大値テキスト">
          <a:extLst>
            <a:ext uri="{FF2B5EF4-FFF2-40B4-BE49-F238E27FC236}">
              <a16:creationId xmlns:a16="http://schemas.microsoft.com/office/drawing/2014/main" id="{14EE8F2F-9068-4A83-BD5F-CDC037EB21F1}"/>
            </a:ext>
          </a:extLst>
        </xdr:cNvPr>
        <xdr:cNvSpPr txBox="1"/>
      </xdr:nvSpPr>
      <xdr:spPr>
        <a:xfrm>
          <a:off x="221996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367" name="直線コネクタ 366">
          <a:extLst>
            <a:ext uri="{FF2B5EF4-FFF2-40B4-BE49-F238E27FC236}">
              <a16:creationId xmlns:a16="http://schemas.microsoft.com/office/drawing/2014/main" id="{469A4567-C2A5-408A-99D6-4314FCCA2AF4}"/>
            </a:ext>
          </a:extLst>
        </xdr:cNvPr>
        <xdr:cNvCxnSpPr/>
      </xdr:nvCxnSpPr>
      <xdr:spPr>
        <a:xfrm>
          <a:off x="22072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111523</xdr:rowOff>
    </xdr:from>
    <xdr:ext cx="469744" cy="259045"/>
    <xdr:sp macro="" textlink="">
      <xdr:nvSpPr>
        <xdr:cNvPr id="368" name="【保健センター・保健所】&#10;一人当たり面積平均値テキスト">
          <a:extLst>
            <a:ext uri="{FF2B5EF4-FFF2-40B4-BE49-F238E27FC236}">
              <a16:creationId xmlns:a16="http://schemas.microsoft.com/office/drawing/2014/main" id="{4F4251E9-7380-4ABE-A5C5-4F80AB6D4F6B}"/>
            </a:ext>
          </a:extLst>
        </xdr:cNvPr>
        <xdr:cNvSpPr txBox="1"/>
      </xdr:nvSpPr>
      <xdr:spPr>
        <a:xfrm>
          <a:off x="221996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369" name="フローチャート: 判断 368">
          <a:extLst>
            <a:ext uri="{FF2B5EF4-FFF2-40B4-BE49-F238E27FC236}">
              <a16:creationId xmlns:a16="http://schemas.microsoft.com/office/drawing/2014/main" id="{0ED103FC-508D-4AC6-BC94-7EC27F953407}"/>
            </a:ext>
          </a:extLst>
        </xdr:cNvPr>
        <xdr:cNvSpPr/>
      </xdr:nvSpPr>
      <xdr:spPr>
        <a:xfrm>
          <a:off x="22110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20066</xdr:rowOff>
    </xdr:from>
    <xdr:to>
      <xdr:col>112</xdr:col>
      <xdr:colOff>38100</xdr:colOff>
      <xdr:row>61</xdr:row>
      <xdr:rowOff>121666</xdr:rowOff>
    </xdr:to>
    <xdr:sp macro="" textlink="">
      <xdr:nvSpPr>
        <xdr:cNvPr id="370" name="フローチャート: 判断 369">
          <a:extLst>
            <a:ext uri="{FF2B5EF4-FFF2-40B4-BE49-F238E27FC236}">
              <a16:creationId xmlns:a16="http://schemas.microsoft.com/office/drawing/2014/main" id="{1780FD67-E2A2-4413-B279-C68196154CEA}"/>
            </a:ext>
          </a:extLst>
        </xdr:cNvPr>
        <xdr:cNvSpPr/>
      </xdr:nvSpPr>
      <xdr:spPr>
        <a:xfrm>
          <a:off x="21272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17780</xdr:rowOff>
    </xdr:from>
    <xdr:to>
      <xdr:col>107</xdr:col>
      <xdr:colOff>101600</xdr:colOff>
      <xdr:row>61</xdr:row>
      <xdr:rowOff>119380</xdr:rowOff>
    </xdr:to>
    <xdr:sp macro="" textlink="">
      <xdr:nvSpPr>
        <xdr:cNvPr id="371" name="フローチャート: 判断 370">
          <a:extLst>
            <a:ext uri="{FF2B5EF4-FFF2-40B4-BE49-F238E27FC236}">
              <a16:creationId xmlns:a16="http://schemas.microsoft.com/office/drawing/2014/main" id="{70C97C57-F144-4E1B-BE77-DE99B32CC7E7}"/>
            </a:ext>
          </a:extLst>
        </xdr:cNvPr>
        <xdr:cNvSpPr/>
      </xdr:nvSpPr>
      <xdr:spPr>
        <a:xfrm>
          <a:off x="20383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13208</xdr:rowOff>
    </xdr:from>
    <xdr:to>
      <xdr:col>102</xdr:col>
      <xdr:colOff>165100</xdr:colOff>
      <xdr:row>61</xdr:row>
      <xdr:rowOff>114808</xdr:rowOff>
    </xdr:to>
    <xdr:sp macro="" textlink="">
      <xdr:nvSpPr>
        <xdr:cNvPr id="372" name="フローチャート: 判断 371">
          <a:extLst>
            <a:ext uri="{FF2B5EF4-FFF2-40B4-BE49-F238E27FC236}">
              <a16:creationId xmlns:a16="http://schemas.microsoft.com/office/drawing/2014/main" id="{6807ECC1-6FE0-44F5-BA92-747786380F46}"/>
            </a:ext>
          </a:extLst>
        </xdr:cNvPr>
        <xdr:cNvSpPr/>
      </xdr:nvSpPr>
      <xdr:spPr>
        <a:xfrm>
          <a:off x="19494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63500</xdr:rowOff>
    </xdr:from>
    <xdr:to>
      <xdr:col>98</xdr:col>
      <xdr:colOff>38100</xdr:colOff>
      <xdr:row>61</xdr:row>
      <xdr:rowOff>165100</xdr:rowOff>
    </xdr:to>
    <xdr:sp macro="" textlink="">
      <xdr:nvSpPr>
        <xdr:cNvPr id="373" name="フローチャート: 判断 372">
          <a:extLst>
            <a:ext uri="{FF2B5EF4-FFF2-40B4-BE49-F238E27FC236}">
              <a16:creationId xmlns:a16="http://schemas.microsoft.com/office/drawing/2014/main" id="{431A48E6-6DF4-4968-B43A-76AD8734020E}"/>
            </a:ext>
          </a:extLst>
        </xdr:cNvPr>
        <xdr:cNvSpPr/>
      </xdr:nvSpPr>
      <xdr:spPr>
        <a:xfrm>
          <a:off x="18605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74" name="テキスト ボックス 373">
          <a:extLst>
            <a:ext uri="{FF2B5EF4-FFF2-40B4-BE49-F238E27FC236}">
              <a16:creationId xmlns:a16="http://schemas.microsoft.com/office/drawing/2014/main" id="{7C925D46-5202-4573-8134-FFFCBC28F45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75" name="テキスト ボックス 374">
          <a:extLst>
            <a:ext uri="{FF2B5EF4-FFF2-40B4-BE49-F238E27FC236}">
              <a16:creationId xmlns:a16="http://schemas.microsoft.com/office/drawing/2014/main" id="{6D15E683-89DB-48AC-B9C3-1DBC01DE2A4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76" name="テキスト ボックス 375">
          <a:extLst>
            <a:ext uri="{FF2B5EF4-FFF2-40B4-BE49-F238E27FC236}">
              <a16:creationId xmlns:a16="http://schemas.microsoft.com/office/drawing/2014/main" id="{4FE040B2-5101-4B05-A0FA-97BA940CF99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77" name="テキスト ボックス 376">
          <a:extLst>
            <a:ext uri="{FF2B5EF4-FFF2-40B4-BE49-F238E27FC236}">
              <a16:creationId xmlns:a16="http://schemas.microsoft.com/office/drawing/2014/main" id="{3D8B7C94-0461-4050-8AF5-D7D5F8C1B46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78" name="テキスト ボックス 377">
          <a:extLst>
            <a:ext uri="{FF2B5EF4-FFF2-40B4-BE49-F238E27FC236}">
              <a16:creationId xmlns:a16="http://schemas.microsoft.com/office/drawing/2014/main" id="{0C2A246A-8FB3-416D-A6A1-CB6D1480F7B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379" name="楕円 378">
          <a:extLst>
            <a:ext uri="{FF2B5EF4-FFF2-40B4-BE49-F238E27FC236}">
              <a16:creationId xmlns:a16="http://schemas.microsoft.com/office/drawing/2014/main" id="{F67B7FB0-64EA-4B3C-BD84-A730B78D37F3}"/>
            </a:ext>
          </a:extLst>
        </xdr:cNvPr>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99077</xdr:rowOff>
    </xdr:from>
    <xdr:ext cx="469744" cy="259045"/>
    <xdr:sp macro="" textlink="">
      <xdr:nvSpPr>
        <xdr:cNvPr id="380" name="【保健センター・保健所】&#10;一人当たり面積該当値テキスト">
          <a:extLst>
            <a:ext uri="{FF2B5EF4-FFF2-40B4-BE49-F238E27FC236}">
              <a16:creationId xmlns:a16="http://schemas.microsoft.com/office/drawing/2014/main" id="{231B2F5B-1A9D-49F6-91D7-6CC79DDB0A9A}"/>
            </a:ext>
          </a:extLst>
        </xdr:cNvPr>
        <xdr:cNvSpPr txBox="1"/>
      </xdr:nvSpPr>
      <xdr:spPr>
        <a:xfrm>
          <a:off x="221996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127508</xdr:rowOff>
    </xdr:from>
    <xdr:to>
      <xdr:col>112</xdr:col>
      <xdr:colOff>38100</xdr:colOff>
      <xdr:row>62</xdr:row>
      <xdr:rowOff>57658</xdr:rowOff>
    </xdr:to>
    <xdr:sp macro="" textlink="">
      <xdr:nvSpPr>
        <xdr:cNvPr id="381" name="楕円 380">
          <a:extLst>
            <a:ext uri="{FF2B5EF4-FFF2-40B4-BE49-F238E27FC236}">
              <a16:creationId xmlns:a16="http://schemas.microsoft.com/office/drawing/2014/main" id="{89BD7D29-D9EB-4680-A57E-D0160E09C2C9}"/>
            </a:ext>
          </a:extLst>
        </xdr:cNvPr>
        <xdr:cNvSpPr/>
      </xdr:nvSpPr>
      <xdr:spPr>
        <a:xfrm>
          <a:off x="2127250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6858</xdr:rowOff>
    </xdr:to>
    <xdr:cxnSp macro="">
      <xdr:nvCxnSpPr>
        <xdr:cNvPr id="382" name="直線コネクタ 381">
          <a:extLst>
            <a:ext uri="{FF2B5EF4-FFF2-40B4-BE49-F238E27FC236}">
              <a16:creationId xmlns:a16="http://schemas.microsoft.com/office/drawing/2014/main" id="{513A8D56-F386-4DB0-ABC0-C15FCEC33D57}"/>
            </a:ext>
          </a:extLst>
        </xdr:cNvPr>
        <xdr:cNvCxnSpPr/>
      </xdr:nvCxnSpPr>
      <xdr:spPr>
        <a:xfrm flipV="1">
          <a:off x="21323300" y="1062990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136652</xdr:rowOff>
    </xdr:from>
    <xdr:to>
      <xdr:col>107</xdr:col>
      <xdr:colOff>101600</xdr:colOff>
      <xdr:row>62</xdr:row>
      <xdr:rowOff>66802</xdr:rowOff>
    </xdr:to>
    <xdr:sp macro="" textlink="">
      <xdr:nvSpPr>
        <xdr:cNvPr id="383" name="楕円 382">
          <a:extLst>
            <a:ext uri="{FF2B5EF4-FFF2-40B4-BE49-F238E27FC236}">
              <a16:creationId xmlns:a16="http://schemas.microsoft.com/office/drawing/2014/main" id="{EBC84082-D473-4D72-AF91-BCCA026E90D6}"/>
            </a:ext>
          </a:extLst>
        </xdr:cNvPr>
        <xdr:cNvSpPr/>
      </xdr:nvSpPr>
      <xdr:spPr>
        <a:xfrm>
          <a:off x="20383500" y="105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6858</xdr:rowOff>
    </xdr:from>
    <xdr:to>
      <xdr:col>111</xdr:col>
      <xdr:colOff>177800</xdr:colOff>
      <xdr:row>62</xdr:row>
      <xdr:rowOff>16002</xdr:rowOff>
    </xdr:to>
    <xdr:cxnSp macro="">
      <xdr:nvCxnSpPr>
        <xdr:cNvPr id="384" name="直線コネクタ 383">
          <a:extLst>
            <a:ext uri="{FF2B5EF4-FFF2-40B4-BE49-F238E27FC236}">
              <a16:creationId xmlns:a16="http://schemas.microsoft.com/office/drawing/2014/main" id="{B00B8D73-A137-4497-8058-EA475CE628BB}"/>
            </a:ext>
          </a:extLst>
        </xdr:cNvPr>
        <xdr:cNvCxnSpPr/>
      </xdr:nvCxnSpPr>
      <xdr:spPr>
        <a:xfrm flipV="1">
          <a:off x="20434300" y="1063675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138193</xdr:rowOff>
    </xdr:from>
    <xdr:ext cx="469744" cy="259045"/>
    <xdr:sp macro="" textlink="">
      <xdr:nvSpPr>
        <xdr:cNvPr id="385" name="n_1aveValue【保健センター・保健所】&#10;一人当たり面積">
          <a:extLst>
            <a:ext uri="{FF2B5EF4-FFF2-40B4-BE49-F238E27FC236}">
              <a16:creationId xmlns:a16="http://schemas.microsoft.com/office/drawing/2014/main" id="{D0BF6192-5026-485A-8D57-FA212297A8ED}"/>
            </a:ext>
          </a:extLst>
        </xdr:cNvPr>
        <xdr:cNvSpPr txBox="1"/>
      </xdr:nvSpPr>
      <xdr:spPr>
        <a:xfrm>
          <a:off x="210757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135907</xdr:rowOff>
    </xdr:from>
    <xdr:ext cx="469744" cy="259045"/>
    <xdr:sp macro="" textlink="">
      <xdr:nvSpPr>
        <xdr:cNvPr id="386" name="n_2aveValue【保健センター・保健所】&#10;一人当たり面積">
          <a:extLst>
            <a:ext uri="{FF2B5EF4-FFF2-40B4-BE49-F238E27FC236}">
              <a16:creationId xmlns:a16="http://schemas.microsoft.com/office/drawing/2014/main" id="{5BAE977D-257A-481F-8ADF-8FE67A0FAC78}"/>
            </a:ext>
          </a:extLst>
        </xdr:cNvPr>
        <xdr:cNvSpPr txBox="1"/>
      </xdr:nvSpPr>
      <xdr:spPr>
        <a:xfrm>
          <a:off x="20199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131335</xdr:rowOff>
    </xdr:from>
    <xdr:ext cx="469744" cy="259045"/>
    <xdr:sp macro="" textlink="">
      <xdr:nvSpPr>
        <xdr:cNvPr id="387" name="n_3aveValue【保健センター・保健所】&#10;一人当たり面積">
          <a:extLst>
            <a:ext uri="{FF2B5EF4-FFF2-40B4-BE49-F238E27FC236}">
              <a16:creationId xmlns:a16="http://schemas.microsoft.com/office/drawing/2014/main" id="{81A85D3B-C9FA-4770-8517-BBD73819CCA4}"/>
            </a:ext>
          </a:extLst>
        </xdr:cNvPr>
        <xdr:cNvSpPr txBox="1"/>
      </xdr:nvSpPr>
      <xdr:spPr>
        <a:xfrm>
          <a:off x="19310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10177</xdr:rowOff>
    </xdr:from>
    <xdr:ext cx="469744" cy="259045"/>
    <xdr:sp macro="" textlink="">
      <xdr:nvSpPr>
        <xdr:cNvPr id="388" name="n_4aveValue【保健センター・保健所】&#10;一人当たり面積">
          <a:extLst>
            <a:ext uri="{FF2B5EF4-FFF2-40B4-BE49-F238E27FC236}">
              <a16:creationId xmlns:a16="http://schemas.microsoft.com/office/drawing/2014/main" id="{DDECB9AB-7943-470A-A6E9-00AF96B9839B}"/>
            </a:ext>
          </a:extLst>
        </xdr:cNvPr>
        <xdr:cNvSpPr txBox="1"/>
      </xdr:nvSpPr>
      <xdr:spPr>
        <a:xfrm>
          <a:off x="18421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48785</xdr:rowOff>
    </xdr:from>
    <xdr:ext cx="469744" cy="259045"/>
    <xdr:sp macro="" textlink="">
      <xdr:nvSpPr>
        <xdr:cNvPr id="389" name="n_1mainValue【保健センター・保健所】&#10;一人当たり面積">
          <a:extLst>
            <a:ext uri="{FF2B5EF4-FFF2-40B4-BE49-F238E27FC236}">
              <a16:creationId xmlns:a16="http://schemas.microsoft.com/office/drawing/2014/main" id="{81A779CA-EFC2-4B51-B2B8-1597CD89B710}"/>
            </a:ext>
          </a:extLst>
        </xdr:cNvPr>
        <xdr:cNvSpPr txBox="1"/>
      </xdr:nvSpPr>
      <xdr:spPr>
        <a:xfrm>
          <a:off x="21075727" y="1067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57929</xdr:rowOff>
    </xdr:from>
    <xdr:ext cx="469744" cy="259045"/>
    <xdr:sp macro="" textlink="">
      <xdr:nvSpPr>
        <xdr:cNvPr id="390" name="n_2mainValue【保健センター・保健所】&#10;一人当たり面積">
          <a:extLst>
            <a:ext uri="{FF2B5EF4-FFF2-40B4-BE49-F238E27FC236}">
              <a16:creationId xmlns:a16="http://schemas.microsoft.com/office/drawing/2014/main" id="{2BD7D946-00E6-44A1-945F-14867C9C3A56}"/>
            </a:ext>
          </a:extLst>
        </xdr:cNvPr>
        <xdr:cNvSpPr txBox="1"/>
      </xdr:nvSpPr>
      <xdr:spPr>
        <a:xfrm>
          <a:off x="20199427" y="1068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1" name="正方形/長方形 390">
          <a:extLst>
            <a:ext uri="{FF2B5EF4-FFF2-40B4-BE49-F238E27FC236}">
              <a16:creationId xmlns:a16="http://schemas.microsoft.com/office/drawing/2014/main" id="{02C8730C-87B0-409D-ACAE-6AFC2D3994E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2" name="正方形/長方形 391">
          <a:extLst>
            <a:ext uri="{FF2B5EF4-FFF2-40B4-BE49-F238E27FC236}">
              <a16:creationId xmlns:a16="http://schemas.microsoft.com/office/drawing/2014/main" id="{A7CAE06B-3D10-4163-B2B8-A8DC1EA62A2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3" name="正方形/長方形 392">
          <a:extLst>
            <a:ext uri="{FF2B5EF4-FFF2-40B4-BE49-F238E27FC236}">
              <a16:creationId xmlns:a16="http://schemas.microsoft.com/office/drawing/2014/main" id="{21462529-8EA6-4881-8291-BB3911BCD50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4" name="正方形/長方形 393">
          <a:extLst>
            <a:ext uri="{FF2B5EF4-FFF2-40B4-BE49-F238E27FC236}">
              <a16:creationId xmlns:a16="http://schemas.microsoft.com/office/drawing/2014/main" id="{FF3E6C9C-3E78-4CE1-A168-2180E1ABD99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5" name="正方形/長方形 394">
          <a:extLst>
            <a:ext uri="{FF2B5EF4-FFF2-40B4-BE49-F238E27FC236}">
              <a16:creationId xmlns:a16="http://schemas.microsoft.com/office/drawing/2014/main" id="{969F4E1F-F9F7-4EBE-85D0-7BE6B6D4056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6" name="正方形/長方形 395">
          <a:extLst>
            <a:ext uri="{FF2B5EF4-FFF2-40B4-BE49-F238E27FC236}">
              <a16:creationId xmlns:a16="http://schemas.microsoft.com/office/drawing/2014/main" id="{B5ED6F19-4A49-4FCD-9D18-7E0E07912B0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7" name="正方形/長方形 396">
          <a:extLst>
            <a:ext uri="{FF2B5EF4-FFF2-40B4-BE49-F238E27FC236}">
              <a16:creationId xmlns:a16="http://schemas.microsoft.com/office/drawing/2014/main" id="{53CEBC60-EDB5-4E4F-AA9D-816ABD4170F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8" name="正方形/長方形 397">
          <a:extLst>
            <a:ext uri="{FF2B5EF4-FFF2-40B4-BE49-F238E27FC236}">
              <a16:creationId xmlns:a16="http://schemas.microsoft.com/office/drawing/2014/main" id="{14EFD9DF-F7A7-4AB6-BC00-52C46323592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99" name="正方形/長方形 398">
          <a:extLst>
            <a:ext uri="{FF2B5EF4-FFF2-40B4-BE49-F238E27FC236}">
              <a16:creationId xmlns:a16="http://schemas.microsoft.com/office/drawing/2014/main" id="{25B57977-ABAB-4756-85DD-B82F55C620F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0" name="正方形/長方形 399">
          <a:extLst>
            <a:ext uri="{FF2B5EF4-FFF2-40B4-BE49-F238E27FC236}">
              <a16:creationId xmlns:a16="http://schemas.microsoft.com/office/drawing/2014/main" id="{A61EAB33-6FD9-4E2C-9E36-1309F903334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1" name="正方形/長方形 400">
          <a:extLst>
            <a:ext uri="{FF2B5EF4-FFF2-40B4-BE49-F238E27FC236}">
              <a16:creationId xmlns:a16="http://schemas.microsoft.com/office/drawing/2014/main" id="{1FC729FA-08B4-4FE5-84C7-507911C840C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2" name="正方形/長方形 401">
          <a:extLst>
            <a:ext uri="{FF2B5EF4-FFF2-40B4-BE49-F238E27FC236}">
              <a16:creationId xmlns:a16="http://schemas.microsoft.com/office/drawing/2014/main" id="{62DDDA26-C3AD-4859-BE00-6337BBFF846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3" name="正方形/長方形 402">
          <a:extLst>
            <a:ext uri="{FF2B5EF4-FFF2-40B4-BE49-F238E27FC236}">
              <a16:creationId xmlns:a16="http://schemas.microsoft.com/office/drawing/2014/main" id="{D24BC25B-CED7-46C1-B11D-FF6FE4132E3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4" name="正方形/長方形 403">
          <a:extLst>
            <a:ext uri="{FF2B5EF4-FFF2-40B4-BE49-F238E27FC236}">
              <a16:creationId xmlns:a16="http://schemas.microsoft.com/office/drawing/2014/main" id="{4A457801-5FA0-4A30-AE99-A45706C5C0A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5" name="正方形/長方形 404">
          <a:extLst>
            <a:ext uri="{FF2B5EF4-FFF2-40B4-BE49-F238E27FC236}">
              <a16:creationId xmlns:a16="http://schemas.microsoft.com/office/drawing/2014/main" id="{3A01A65A-568C-4EC5-9D82-FDFE81B4787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6" name="正方形/長方形 405">
          <a:extLst>
            <a:ext uri="{FF2B5EF4-FFF2-40B4-BE49-F238E27FC236}">
              <a16:creationId xmlns:a16="http://schemas.microsoft.com/office/drawing/2014/main" id="{D8831103-B596-4A2A-90C1-A4933AE091C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07" name="正方形/長方形 406">
          <a:extLst>
            <a:ext uri="{FF2B5EF4-FFF2-40B4-BE49-F238E27FC236}">
              <a16:creationId xmlns:a16="http://schemas.microsoft.com/office/drawing/2014/main" id="{14FE9ED1-BF9C-4205-8A0E-4DB36E9C61D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08" name="正方形/長方形 407">
          <a:extLst>
            <a:ext uri="{FF2B5EF4-FFF2-40B4-BE49-F238E27FC236}">
              <a16:creationId xmlns:a16="http://schemas.microsoft.com/office/drawing/2014/main" id="{A83D483E-7F15-4467-81C8-071E16B78C3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09" name="正方形/長方形 408">
          <a:extLst>
            <a:ext uri="{FF2B5EF4-FFF2-40B4-BE49-F238E27FC236}">
              <a16:creationId xmlns:a16="http://schemas.microsoft.com/office/drawing/2014/main" id="{058E2226-1272-4D1B-A732-977BFE1DC01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0" name="正方形/長方形 409">
          <a:extLst>
            <a:ext uri="{FF2B5EF4-FFF2-40B4-BE49-F238E27FC236}">
              <a16:creationId xmlns:a16="http://schemas.microsoft.com/office/drawing/2014/main" id="{52367A92-A2AC-4C81-970F-52DF5491169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1" name="正方形/長方形 410">
          <a:extLst>
            <a:ext uri="{FF2B5EF4-FFF2-40B4-BE49-F238E27FC236}">
              <a16:creationId xmlns:a16="http://schemas.microsoft.com/office/drawing/2014/main" id="{EC1CA2E4-0772-469B-8CBF-1AF4E90111F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2" name="正方形/長方形 411">
          <a:extLst>
            <a:ext uri="{FF2B5EF4-FFF2-40B4-BE49-F238E27FC236}">
              <a16:creationId xmlns:a16="http://schemas.microsoft.com/office/drawing/2014/main" id="{EB49C6ED-0588-46D8-B4F2-E8D08A189AD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3" name="正方形/長方形 412">
          <a:extLst>
            <a:ext uri="{FF2B5EF4-FFF2-40B4-BE49-F238E27FC236}">
              <a16:creationId xmlns:a16="http://schemas.microsoft.com/office/drawing/2014/main" id="{6B8FCC6F-36D2-4B41-8778-F0B50DE9507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4" name="正方形/長方形 413">
          <a:extLst>
            <a:ext uri="{FF2B5EF4-FFF2-40B4-BE49-F238E27FC236}">
              <a16:creationId xmlns:a16="http://schemas.microsoft.com/office/drawing/2014/main" id="{B55A7FCE-9A18-4B13-A31E-1869F6CD691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5" name="テキスト ボックス 414">
          <a:extLst>
            <a:ext uri="{FF2B5EF4-FFF2-40B4-BE49-F238E27FC236}">
              <a16:creationId xmlns:a16="http://schemas.microsoft.com/office/drawing/2014/main" id="{D6BC1572-5C7D-44F0-B8CC-C3918C9253A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6" name="直線コネクタ 415">
          <a:extLst>
            <a:ext uri="{FF2B5EF4-FFF2-40B4-BE49-F238E27FC236}">
              <a16:creationId xmlns:a16="http://schemas.microsoft.com/office/drawing/2014/main" id="{DF117044-BFBA-43A1-BDCF-A12E3D7575C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17" name="テキスト ボックス 416">
          <a:extLst>
            <a:ext uri="{FF2B5EF4-FFF2-40B4-BE49-F238E27FC236}">
              <a16:creationId xmlns:a16="http://schemas.microsoft.com/office/drawing/2014/main" id="{9FBAF2FB-8091-4039-87B9-74D52466A73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18" name="直線コネクタ 417">
          <a:extLst>
            <a:ext uri="{FF2B5EF4-FFF2-40B4-BE49-F238E27FC236}">
              <a16:creationId xmlns:a16="http://schemas.microsoft.com/office/drawing/2014/main" id="{0E45178C-27CB-46F3-A175-7FD8F4B439B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19" name="テキスト ボックス 418">
          <a:extLst>
            <a:ext uri="{FF2B5EF4-FFF2-40B4-BE49-F238E27FC236}">
              <a16:creationId xmlns:a16="http://schemas.microsoft.com/office/drawing/2014/main" id="{E07E3B46-8E10-496C-8DD9-423E4BAF269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20" name="直線コネクタ 419">
          <a:extLst>
            <a:ext uri="{FF2B5EF4-FFF2-40B4-BE49-F238E27FC236}">
              <a16:creationId xmlns:a16="http://schemas.microsoft.com/office/drawing/2014/main" id="{570FE0E4-4E6D-45E7-A78B-58CB18DBCEF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21" name="テキスト ボックス 420">
          <a:extLst>
            <a:ext uri="{FF2B5EF4-FFF2-40B4-BE49-F238E27FC236}">
              <a16:creationId xmlns:a16="http://schemas.microsoft.com/office/drawing/2014/main" id="{A586DA7D-3F3C-4BDF-8CD5-934726CEEA4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2" name="直線コネクタ 421">
          <a:extLst>
            <a:ext uri="{FF2B5EF4-FFF2-40B4-BE49-F238E27FC236}">
              <a16:creationId xmlns:a16="http://schemas.microsoft.com/office/drawing/2014/main" id="{BBB85EF0-CB95-4115-AE3F-FAFDDDC55F6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3" name="テキスト ボックス 422">
          <a:extLst>
            <a:ext uri="{FF2B5EF4-FFF2-40B4-BE49-F238E27FC236}">
              <a16:creationId xmlns:a16="http://schemas.microsoft.com/office/drawing/2014/main" id="{C5385DAE-27B3-4FC1-B52A-45FF7DB2CC7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24" name="直線コネクタ 423">
          <a:extLst>
            <a:ext uri="{FF2B5EF4-FFF2-40B4-BE49-F238E27FC236}">
              <a16:creationId xmlns:a16="http://schemas.microsoft.com/office/drawing/2014/main" id="{50B7F2BD-B546-4E22-B6AB-ED0CD60E7B7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25" name="テキスト ボックス 424">
          <a:extLst>
            <a:ext uri="{FF2B5EF4-FFF2-40B4-BE49-F238E27FC236}">
              <a16:creationId xmlns:a16="http://schemas.microsoft.com/office/drawing/2014/main" id="{AF081B1F-CBC5-4A99-90BA-7CE20021E44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26" name="直線コネクタ 425">
          <a:extLst>
            <a:ext uri="{FF2B5EF4-FFF2-40B4-BE49-F238E27FC236}">
              <a16:creationId xmlns:a16="http://schemas.microsoft.com/office/drawing/2014/main" id="{DCF2EF0E-84EB-4B3D-9425-AA1FCB7C8E6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27" name="テキスト ボックス 426">
          <a:extLst>
            <a:ext uri="{FF2B5EF4-FFF2-40B4-BE49-F238E27FC236}">
              <a16:creationId xmlns:a16="http://schemas.microsoft.com/office/drawing/2014/main" id="{06E42BD4-F06A-4A09-855D-2653E85E492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28" name="直線コネクタ 427">
          <a:extLst>
            <a:ext uri="{FF2B5EF4-FFF2-40B4-BE49-F238E27FC236}">
              <a16:creationId xmlns:a16="http://schemas.microsoft.com/office/drawing/2014/main" id="{B68396C2-C868-453F-BF72-AEE06C5AEE5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29" name="テキスト ボックス 428">
          <a:extLst>
            <a:ext uri="{FF2B5EF4-FFF2-40B4-BE49-F238E27FC236}">
              <a16:creationId xmlns:a16="http://schemas.microsoft.com/office/drawing/2014/main" id="{02C3289D-86CD-4791-8310-C2180503E6B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0" name="直線コネクタ 429">
          <a:extLst>
            <a:ext uri="{FF2B5EF4-FFF2-40B4-BE49-F238E27FC236}">
              <a16:creationId xmlns:a16="http://schemas.microsoft.com/office/drawing/2014/main" id="{5CA680D0-31AA-4D95-A870-B52C479E261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1" name="【庁舎】&#10;有形固定資産減価償却率グラフ枠">
          <a:extLst>
            <a:ext uri="{FF2B5EF4-FFF2-40B4-BE49-F238E27FC236}">
              <a16:creationId xmlns:a16="http://schemas.microsoft.com/office/drawing/2014/main" id="{25EF25E0-70DA-49FD-967C-77C38DBEA16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432" name="直線コネクタ 431">
          <a:extLst>
            <a:ext uri="{FF2B5EF4-FFF2-40B4-BE49-F238E27FC236}">
              <a16:creationId xmlns:a16="http://schemas.microsoft.com/office/drawing/2014/main" id="{0234FAB3-9C13-41F0-B8AF-F222FBBDE2D6}"/>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33" name="【庁舎】&#10;有形固定資産減価償却率最小値テキスト">
          <a:extLst>
            <a:ext uri="{FF2B5EF4-FFF2-40B4-BE49-F238E27FC236}">
              <a16:creationId xmlns:a16="http://schemas.microsoft.com/office/drawing/2014/main" id="{45285C26-CFC2-4C50-9570-3C4C10545C9B}"/>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34" name="直線コネクタ 433">
          <a:extLst>
            <a:ext uri="{FF2B5EF4-FFF2-40B4-BE49-F238E27FC236}">
              <a16:creationId xmlns:a16="http://schemas.microsoft.com/office/drawing/2014/main" id="{D85CC409-DAB7-4FFC-B0BB-43DD6D14AFF8}"/>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435" name="【庁舎】&#10;有形固定資産減価償却率最大値テキスト">
          <a:extLst>
            <a:ext uri="{FF2B5EF4-FFF2-40B4-BE49-F238E27FC236}">
              <a16:creationId xmlns:a16="http://schemas.microsoft.com/office/drawing/2014/main" id="{A081BF50-F932-4A31-8A8E-E5CAD7653FF2}"/>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436" name="直線コネクタ 435">
          <a:extLst>
            <a:ext uri="{FF2B5EF4-FFF2-40B4-BE49-F238E27FC236}">
              <a16:creationId xmlns:a16="http://schemas.microsoft.com/office/drawing/2014/main" id="{52206E69-4776-40FE-B51B-E4D004FF9F45}"/>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87465</xdr:rowOff>
    </xdr:from>
    <xdr:ext cx="405111" cy="259045"/>
    <xdr:sp macro="" textlink="">
      <xdr:nvSpPr>
        <xdr:cNvPr id="437" name="【庁舎】&#10;有形固定資産減価償却率平均値テキスト">
          <a:extLst>
            <a:ext uri="{FF2B5EF4-FFF2-40B4-BE49-F238E27FC236}">
              <a16:creationId xmlns:a16="http://schemas.microsoft.com/office/drawing/2014/main" id="{85AF2F90-8B3D-4C27-9A72-62798BED5561}"/>
            </a:ext>
          </a:extLst>
        </xdr:cNvPr>
        <xdr:cNvSpPr txBox="1"/>
      </xdr:nvSpPr>
      <xdr:spPr>
        <a:xfrm>
          <a:off x="16357600" y="1774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438" name="フローチャート: 判断 437">
          <a:extLst>
            <a:ext uri="{FF2B5EF4-FFF2-40B4-BE49-F238E27FC236}">
              <a16:creationId xmlns:a16="http://schemas.microsoft.com/office/drawing/2014/main" id="{72F02603-0702-4232-8374-0B70ADAC817B}"/>
            </a:ext>
          </a:extLst>
        </xdr:cNvPr>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439" name="フローチャート: 判断 438">
          <a:extLst>
            <a:ext uri="{FF2B5EF4-FFF2-40B4-BE49-F238E27FC236}">
              <a16:creationId xmlns:a16="http://schemas.microsoft.com/office/drawing/2014/main" id="{927D618E-6699-4266-80CB-7691784E287F}"/>
            </a:ext>
          </a:extLst>
        </xdr:cNvPr>
        <xdr:cNvSpPr/>
      </xdr:nvSpPr>
      <xdr:spPr>
        <a:xfrm>
          <a:off x="15430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440" name="フローチャート: 判断 439">
          <a:extLst>
            <a:ext uri="{FF2B5EF4-FFF2-40B4-BE49-F238E27FC236}">
              <a16:creationId xmlns:a16="http://schemas.microsoft.com/office/drawing/2014/main" id="{F1196ED7-06D3-4BA9-8328-FC1884006333}"/>
            </a:ext>
          </a:extLst>
        </xdr:cNvPr>
        <xdr:cNvSpPr/>
      </xdr:nvSpPr>
      <xdr:spPr>
        <a:xfrm>
          <a:off x="14541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441" name="フローチャート: 判断 440">
          <a:extLst>
            <a:ext uri="{FF2B5EF4-FFF2-40B4-BE49-F238E27FC236}">
              <a16:creationId xmlns:a16="http://schemas.microsoft.com/office/drawing/2014/main" id="{683801F5-EE16-4B01-96DC-7D0D289D20B0}"/>
            </a:ext>
          </a:extLst>
        </xdr:cNvPr>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442" name="フローチャート: 判断 441">
          <a:extLst>
            <a:ext uri="{FF2B5EF4-FFF2-40B4-BE49-F238E27FC236}">
              <a16:creationId xmlns:a16="http://schemas.microsoft.com/office/drawing/2014/main" id="{8342BA20-3478-4E00-B3F7-3DCB6FC023E6}"/>
            </a:ext>
          </a:extLst>
        </xdr:cNvPr>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61FA9AA1-EEE6-487E-A360-A6481177679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41E123D2-C08E-4E1C-94A2-7086E7A4330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DB37F4F2-A9EA-4364-BD18-AF6145A534D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BA875185-E8B5-4FBB-BB1B-038D19D74D3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5CF48E02-41AA-4523-B823-B19DECE4655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448" name="楕円 447">
          <a:extLst>
            <a:ext uri="{FF2B5EF4-FFF2-40B4-BE49-F238E27FC236}">
              <a16:creationId xmlns:a16="http://schemas.microsoft.com/office/drawing/2014/main" id="{D2BADFE5-CD06-40FA-A910-FCAA5D4F3F99}"/>
            </a:ext>
          </a:extLst>
        </xdr:cNvPr>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449" name="【庁舎】&#10;有形固定資産減価償却率該当値テキスト">
          <a:extLst>
            <a:ext uri="{FF2B5EF4-FFF2-40B4-BE49-F238E27FC236}">
              <a16:creationId xmlns:a16="http://schemas.microsoft.com/office/drawing/2014/main" id="{4D47C050-EA8F-4BB6-A4C0-5A31BC667C6A}"/>
            </a:ext>
          </a:extLst>
        </xdr:cNvPr>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125005</xdr:rowOff>
    </xdr:from>
    <xdr:to>
      <xdr:col>81</xdr:col>
      <xdr:colOff>101600</xdr:colOff>
      <xdr:row>109</xdr:row>
      <xdr:rowOff>55155</xdr:rowOff>
    </xdr:to>
    <xdr:sp macro="" textlink="">
      <xdr:nvSpPr>
        <xdr:cNvPr id="450" name="楕円 449">
          <a:extLst>
            <a:ext uri="{FF2B5EF4-FFF2-40B4-BE49-F238E27FC236}">
              <a16:creationId xmlns:a16="http://schemas.microsoft.com/office/drawing/2014/main" id="{0C28EEE0-F228-42B1-AD12-FFDFD405A950}"/>
            </a:ext>
          </a:extLst>
        </xdr:cNvPr>
        <xdr:cNvSpPr/>
      </xdr:nvSpPr>
      <xdr:spPr>
        <a:xfrm>
          <a:off x="15430500" y="18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4355</xdr:rowOff>
    </xdr:from>
    <xdr:to>
      <xdr:col>85</xdr:col>
      <xdr:colOff>127000</xdr:colOff>
      <xdr:row>109</xdr:row>
      <xdr:rowOff>35379</xdr:rowOff>
    </xdr:to>
    <xdr:cxnSp macro="">
      <xdr:nvCxnSpPr>
        <xdr:cNvPr id="451" name="直線コネクタ 450">
          <a:extLst>
            <a:ext uri="{FF2B5EF4-FFF2-40B4-BE49-F238E27FC236}">
              <a16:creationId xmlns:a16="http://schemas.microsoft.com/office/drawing/2014/main" id="{00EFA794-8617-4E87-B1AF-9D57CCA019A4}"/>
            </a:ext>
          </a:extLst>
        </xdr:cNvPr>
        <xdr:cNvCxnSpPr/>
      </xdr:nvCxnSpPr>
      <xdr:spPr>
        <a:xfrm>
          <a:off x="15481300" y="18692405"/>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95613</xdr:rowOff>
    </xdr:from>
    <xdr:to>
      <xdr:col>76</xdr:col>
      <xdr:colOff>165100</xdr:colOff>
      <xdr:row>109</xdr:row>
      <xdr:rowOff>25763</xdr:rowOff>
    </xdr:to>
    <xdr:sp macro="" textlink="">
      <xdr:nvSpPr>
        <xdr:cNvPr id="452" name="楕円 451">
          <a:extLst>
            <a:ext uri="{FF2B5EF4-FFF2-40B4-BE49-F238E27FC236}">
              <a16:creationId xmlns:a16="http://schemas.microsoft.com/office/drawing/2014/main" id="{B7D16B51-4AE5-4F46-8079-569048D0C414}"/>
            </a:ext>
          </a:extLst>
        </xdr:cNvPr>
        <xdr:cNvSpPr/>
      </xdr:nvSpPr>
      <xdr:spPr>
        <a:xfrm>
          <a:off x="14541500" y="1861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146413</xdr:rowOff>
    </xdr:from>
    <xdr:to>
      <xdr:col>81</xdr:col>
      <xdr:colOff>50800</xdr:colOff>
      <xdr:row>109</xdr:row>
      <xdr:rowOff>4355</xdr:rowOff>
    </xdr:to>
    <xdr:cxnSp macro="">
      <xdr:nvCxnSpPr>
        <xdr:cNvPr id="453" name="直線コネクタ 452">
          <a:extLst>
            <a:ext uri="{FF2B5EF4-FFF2-40B4-BE49-F238E27FC236}">
              <a16:creationId xmlns:a16="http://schemas.microsoft.com/office/drawing/2014/main" id="{622FD959-0CA1-4E52-BA92-7A0E3907E42B}"/>
            </a:ext>
          </a:extLst>
        </xdr:cNvPr>
        <xdr:cNvCxnSpPr/>
      </xdr:nvCxnSpPr>
      <xdr:spPr>
        <a:xfrm>
          <a:off x="14592300" y="1866301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115769</xdr:rowOff>
    </xdr:from>
    <xdr:ext cx="405111" cy="259045"/>
    <xdr:sp macro="" textlink="">
      <xdr:nvSpPr>
        <xdr:cNvPr id="454" name="n_1aveValue【庁舎】&#10;有形固定資産減価償却率">
          <a:extLst>
            <a:ext uri="{FF2B5EF4-FFF2-40B4-BE49-F238E27FC236}">
              <a16:creationId xmlns:a16="http://schemas.microsoft.com/office/drawing/2014/main" id="{329E3A53-6CED-4411-ABE7-F3426D3B3EE0}"/>
            </a:ext>
          </a:extLst>
        </xdr:cNvPr>
        <xdr:cNvSpPr txBox="1"/>
      </xdr:nvSpPr>
      <xdr:spPr>
        <a:xfrm>
          <a:off x="152660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89643</xdr:rowOff>
    </xdr:from>
    <xdr:ext cx="405111" cy="259045"/>
    <xdr:sp macro="" textlink="">
      <xdr:nvSpPr>
        <xdr:cNvPr id="455" name="n_2aveValue【庁舎】&#10;有形固定資産減価償却率">
          <a:extLst>
            <a:ext uri="{FF2B5EF4-FFF2-40B4-BE49-F238E27FC236}">
              <a16:creationId xmlns:a16="http://schemas.microsoft.com/office/drawing/2014/main" id="{F9505A26-55D0-4CC0-A533-277BE089C3C0}"/>
            </a:ext>
          </a:extLst>
        </xdr:cNvPr>
        <xdr:cNvSpPr txBox="1"/>
      </xdr:nvSpPr>
      <xdr:spPr>
        <a:xfrm>
          <a:off x="14389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74947</xdr:rowOff>
    </xdr:from>
    <xdr:ext cx="405111" cy="259045"/>
    <xdr:sp macro="" textlink="">
      <xdr:nvSpPr>
        <xdr:cNvPr id="456" name="n_3aveValue【庁舎】&#10;有形固定資産減価償却率">
          <a:extLst>
            <a:ext uri="{FF2B5EF4-FFF2-40B4-BE49-F238E27FC236}">
              <a16:creationId xmlns:a16="http://schemas.microsoft.com/office/drawing/2014/main" id="{10347265-A9DF-4AF7-A5E6-8CD2F6D1F268}"/>
            </a:ext>
          </a:extLst>
        </xdr:cNvPr>
        <xdr:cNvSpPr txBox="1"/>
      </xdr:nvSpPr>
      <xdr:spPr>
        <a:xfrm>
          <a:off x="13500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457" name="n_4aveValue【庁舎】&#10;有形固定資産減価償却率">
          <a:extLst>
            <a:ext uri="{FF2B5EF4-FFF2-40B4-BE49-F238E27FC236}">
              <a16:creationId xmlns:a16="http://schemas.microsoft.com/office/drawing/2014/main" id="{D1329914-667A-4D1C-A209-1D037D372B6F}"/>
            </a:ext>
          </a:extLst>
        </xdr:cNvPr>
        <xdr:cNvSpPr txBox="1"/>
      </xdr:nvSpPr>
      <xdr:spPr>
        <a:xfrm>
          <a:off x="12611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46282</xdr:rowOff>
    </xdr:from>
    <xdr:ext cx="405111" cy="259045"/>
    <xdr:sp macro="" textlink="">
      <xdr:nvSpPr>
        <xdr:cNvPr id="458" name="n_1mainValue【庁舎】&#10;有形固定資産減価償却率">
          <a:extLst>
            <a:ext uri="{FF2B5EF4-FFF2-40B4-BE49-F238E27FC236}">
              <a16:creationId xmlns:a16="http://schemas.microsoft.com/office/drawing/2014/main" id="{4F2919ED-5096-4766-9587-81603972D009}"/>
            </a:ext>
          </a:extLst>
        </xdr:cNvPr>
        <xdr:cNvSpPr txBox="1"/>
      </xdr:nvSpPr>
      <xdr:spPr>
        <a:xfrm>
          <a:off x="15266044" y="1873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16890</xdr:rowOff>
    </xdr:from>
    <xdr:ext cx="405111" cy="259045"/>
    <xdr:sp macro="" textlink="">
      <xdr:nvSpPr>
        <xdr:cNvPr id="459" name="n_2mainValue【庁舎】&#10;有形固定資産減価償却率">
          <a:extLst>
            <a:ext uri="{FF2B5EF4-FFF2-40B4-BE49-F238E27FC236}">
              <a16:creationId xmlns:a16="http://schemas.microsoft.com/office/drawing/2014/main" id="{03189001-FF22-4F2A-8812-E36E6A6F96FD}"/>
            </a:ext>
          </a:extLst>
        </xdr:cNvPr>
        <xdr:cNvSpPr txBox="1"/>
      </xdr:nvSpPr>
      <xdr:spPr>
        <a:xfrm>
          <a:off x="14389744" y="1870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0" name="正方形/長方形 459">
          <a:extLst>
            <a:ext uri="{FF2B5EF4-FFF2-40B4-BE49-F238E27FC236}">
              <a16:creationId xmlns:a16="http://schemas.microsoft.com/office/drawing/2014/main" id="{F453F13E-F637-4271-B514-B1B25FBF2C9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1" name="正方形/長方形 460">
          <a:extLst>
            <a:ext uri="{FF2B5EF4-FFF2-40B4-BE49-F238E27FC236}">
              <a16:creationId xmlns:a16="http://schemas.microsoft.com/office/drawing/2014/main" id="{E02D8AB5-8E28-42B6-AF03-B14DFC45B76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62" name="正方形/長方形 461">
          <a:extLst>
            <a:ext uri="{FF2B5EF4-FFF2-40B4-BE49-F238E27FC236}">
              <a16:creationId xmlns:a16="http://schemas.microsoft.com/office/drawing/2014/main" id="{7BD8001F-34E8-49AB-8D11-0071FA83A21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63" name="正方形/長方形 462">
          <a:extLst>
            <a:ext uri="{FF2B5EF4-FFF2-40B4-BE49-F238E27FC236}">
              <a16:creationId xmlns:a16="http://schemas.microsoft.com/office/drawing/2014/main" id="{3E3C6737-5B59-41CE-BBAB-143ABBC7E42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64" name="正方形/長方形 463">
          <a:extLst>
            <a:ext uri="{FF2B5EF4-FFF2-40B4-BE49-F238E27FC236}">
              <a16:creationId xmlns:a16="http://schemas.microsoft.com/office/drawing/2014/main" id="{7E1C3F8C-0DF4-4FA3-B8AF-722C0556302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5" name="正方形/長方形 464">
          <a:extLst>
            <a:ext uri="{FF2B5EF4-FFF2-40B4-BE49-F238E27FC236}">
              <a16:creationId xmlns:a16="http://schemas.microsoft.com/office/drawing/2014/main" id="{FCD094BA-1FCA-40A5-A06A-05F90FF603F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6" name="正方形/長方形 465">
          <a:extLst>
            <a:ext uri="{FF2B5EF4-FFF2-40B4-BE49-F238E27FC236}">
              <a16:creationId xmlns:a16="http://schemas.microsoft.com/office/drawing/2014/main" id="{DA43ABFC-AE31-4591-B9A0-A941A794D5F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7" name="正方形/長方形 466">
          <a:extLst>
            <a:ext uri="{FF2B5EF4-FFF2-40B4-BE49-F238E27FC236}">
              <a16:creationId xmlns:a16="http://schemas.microsoft.com/office/drawing/2014/main" id="{8838BF8D-5A75-4CC2-8B49-079CE3B04A8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8" name="テキスト ボックス 467">
          <a:extLst>
            <a:ext uri="{FF2B5EF4-FFF2-40B4-BE49-F238E27FC236}">
              <a16:creationId xmlns:a16="http://schemas.microsoft.com/office/drawing/2014/main" id="{82C86AD5-5838-4369-88AC-84082BB1FA6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9" name="直線コネクタ 468">
          <a:extLst>
            <a:ext uri="{FF2B5EF4-FFF2-40B4-BE49-F238E27FC236}">
              <a16:creationId xmlns:a16="http://schemas.microsoft.com/office/drawing/2014/main" id="{A2C32F1A-F053-4C22-A70B-FFCD8F691F4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70" name="直線コネクタ 469">
          <a:extLst>
            <a:ext uri="{FF2B5EF4-FFF2-40B4-BE49-F238E27FC236}">
              <a16:creationId xmlns:a16="http://schemas.microsoft.com/office/drawing/2014/main" id="{26B3BC1A-1C4E-492F-87C9-1AC0905EDD29}"/>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71" name="テキスト ボックス 470">
          <a:extLst>
            <a:ext uri="{FF2B5EF4-FFF2-40B4-BE49-F238E27FC236}">
              <a16:creationId xmlns:a16="http://schemas.microsoft.com/office/drawing/2014/main" id="{4329DD8F-4E8E-4BB5-9AE6-5B58535F5C5D}"/>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72" name="直線コネクタ 471">
          <a:extLst>
            <a:ext uri="{FF2B5EF4-FFF2-40B4-BE49-F238E27FC236}">
              <a16:creationId xmlns:a16="http://schemas.microsoft.com/office/drawing/2014/main" id="{F519BE8F-85E1-464D-9CB5-99FE93CAC9BB}"/>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73" name="テキスト ボックス 472">
          <a:extLst>
            <a:ext uri="{FF2B5EF4-FFF2-40B4-BE49-F238E27FC236}">
              <a16:creationId xmlns:a16="http://schemas.microsoft.com/office/drawing/2014/main" id="{6A48B0E7-F0FF-4BBD-BC55-19299B8ADD4E}"/>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74" name="直線コネクタ 473">
          <a:extLst>
            <a:ext uri="{FF2B5EF4-FFF2-40B4-BE49-F238E27FC236}">
              <a16:creationId xmlns:a16="http://schemas.microsoft.com/office/drawing/2014/main" id="{6B4E127A-C6DB-444E-829F-FDE6D106A916}"/>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75" name="テキスト ボックス 474">
          <a:extLst>
            <a:ext uri="{FF2B5EF4-FFF2-40B4-BE49-F238E27FC236}">
              <a16:creationId xmlns:a16="http://schemas.microsoft.com/office/drawing/2014/main" id="{C22A517B-0BC6-496B-990D-707E25EC35B2}"/>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76" name="直線コネクタ 475">
          <a:extLst>
            <a:ext uri="{FF2B5EF4-FFF2-40B4-BE49-F238E27FC236}">
              <a16:creationId xmlns:a16="http://schemas.microsoft.com/office/drawing/2014/main" id="{AA1CA522-24DA-42E5-BAFD-E98EE0010A3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77" name="テキスト ボックス 476">
          <a:extLst>
            <a:ext uri="{FF2B5EF4-FFF2-40B4-BE49-F238E27FC236}">
              <a16:creationId xmlns:a16="http://schemas.microsoft.com/office/drawing/2014/main" id="{2E220989-E070-48D7-A77B-614487A8588F}"/>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8" name="直線コネクタ 477">
          <a:extLst>
            <a:ext uri="{FF2B5EF4-FFF2-40B4-BE49-F238E27FC236}">
              <a16:creationId xmlns:a16="http://schemas.microsoft.com/office/drawing/2014/main" id="{E54A2BA3-139F-4BEC-B078-D78DDC280E8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79" name="テキスト ボックス 478">
          <a:extLst>
            <a:ext uri="{FF2B5EF4-FFF2-40B4-BE49-F238E27FC236}">
              <a16:creationId xmlns:a16="http://schemas.microsoft.com/office/drawing/2014/main" id="{E3BED4DD-6077-460B-B9E9-60D612CB525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0" name="【庁舎】&#10;一人当たり面積グラフ枠">
          <a:extLst>
            <a:ext uri="{FF2B5EF4-FFF2-40B4-BE49-F238E27FC236}">
              <a16:creationId xmlns:a16="http://schemas.microsoft.com/office/drawing/2014/main" id="{F772700E-A417-4E4B-B822-B9D55777E65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481" name="直線コネクタ 480">
          <a:extLst>
            <a:ext uri="{FF2B5EF4-FFF2-40B4-BE49-F238E27FC236}">
              <a16:creationId xmlns:a16="http://schemas.microsoft.com/office/drawing/2014/main" id="{AAC6BFFD-07CE-4FFF-AF60-F3762AB027EC}"/>
            </a:ext>
          </a:extLst>
        </xdr:cNvPr>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482" name="【庁舎】&#10;一人当たり面積最小値テキスト">
          <a:extLst>
            <a:ext uri="{FF2B5EF4-FFF2-40B4-BE49-F238E27FC236}">
              <a16:creationId xmlns:a16="http://schemas.microsoft.com/office/drawing/2014/main" id="{619F4FD1-BDB8-4FD9-845D-F2013C4C0A5C}"/>
            </a:ext>
          </a:extLst>
        </xdr:cNvPr>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483" name="直線コネクタ 482">
          <a:extLst>
            <a:ext uri="{FF2B5EF4-FFF2-40B4-BE49-F238E27FC236}">
              <a16:creationId xmlns:a16="http://schemas.microsoft.com/office/drawing/2014/main" id="{56123A7C-F62C-4F58-89A2-DDCFCDB142A5}"/>
            </a:ext>
          </a:extLst>
        </xdr:cNvPr>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484" name="【庁舎】&#10;一人当たり面積最大値テキスト">
          <a:extLst>
            <a:ext uri="{FF2B5EF4-FFF2-40B4-BE49-F238E27FC236}">
              <a16:creationId xmlns:a16="http://schemas.microsoft.com/office/drawing/2014/main" id="{B4F6C702-0C5A-4908-9BDD-B4CF77C2EE20}"/>
            </a:ext>
          </a:extLst>
        </xdr:cNvPr>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485" name="直線コネクタ 484">
          <a:extLst>
            <a:ext uri="{FF2B5EF4-FFF2-40B4-BE49-F238E27FC236}">
              <a16:creationId xmlns:a16="http://schemas.microsoft.com/office/drawing/2014/main" id="{D5034C89-467C-4505-A3DC-12345EFFE4BD}"/>
            </a:ext>
          </a:extLst>
        </xdr:cNvPr>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44975</xdr:rowOff>
    </xdr:from>
    <xdr:ext cx="469744" cy="259045"/>
    <xdr:sp macro="" textlink="">
      <xdr:nvSpPr>
        <xdr:cNvPr id="486" name="【庁舎】&#10;一人当たり面積平均値テキスト">
          <a:extLst>
            <a:ext uri="{FF2B5EF4-FFF2-40B4-BE49-F238E27FC236}">
              <a16:creationId xmlns:a16="http://schemas.microsoft.com/office/drawing/2014/main" id="{C0A40596-D7DC-4FAE-BD5A-9334FF8C3E3F}"/>
            </a:ext>
          </a:extLst>
        </xdr:cNvPr>
        <xdr:cNvSpPr txBox="1"/>
      </xdr:nvSpPr>
      <xdr:spPr>
        <a:xfrm>
          <a:off x="22199600" y="1821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487" name="フローチャート: 判断 486">
          <a:extLst>
            <a:ext uri="{FF2B5EF4-FFF2-40B4-BE49-F238E27FC236}">
              <a16:creationId xmlns:a16="http://schemas.microsoft.com/office/drawing/2014/main" id="{341987D9-71F6-4F20-A05A-E44CD2A8DE5B}"/>
            </a:ext>
          </a:extLst>
        </xdr:cNvPr>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488" name="フローチャート: 判断 487">
          <a:extLst>
            <a:ext uri="{FF2B5EF4-FFF2-40B4-BE49-F238E27FC236}">
              <a16:creationId xmlns:a16="http://schemas.microsoft.com/office/drawing/2014/main" id="{ECED0E50-7F2F-4FC6-9183-0C3A0231BC1B}"/>
            </a:ext>
          </a:extLst>
        </xdr:cNvPr>
        <xdr:cNvSpPr/>
      </xdr:nvSpPr>
      <xdr:spPr>
        <a:xfrm>
          <a:off x="21272500" y="1822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489" name="フローチャート: 判断 488">
          <a:extLst>
            <a:ext uri="{FF2B5EF4-FFF2-40B4-BE49-F238E27FC236}">
              <a16:creationId xmlns:a16="http://schemas.microsoft.com/office/drawing/2014/main" id="{B45ADB0F-E138-40ED-8AA1-4E9A9C545F71}"/>
            </a:ext>
          </a:extLst>
        </xdr:cNvPr>
        <xdr:cNvSpPr/>
      </xdr:nvSpPr>
      <xdr:spPr>
        <a:xfrm>
          <a:off x="20383500"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490" name="フローチャート: 判断 489">
          <a:extLst>
            <a:ext uri="{FF2B5EF4-FFF2-40B4-BE49-F238E27FC236}">
              <a16:creationId xmlns:a16="http://schemas.microsoft.com/office/drawing/2014/main" id="{EC0DDAA7-AB00-4FB2-BEC7-972C06278FBE}"/>
            </a:ext>
          </a:extLst>
        </xdr:cNvPr>
        <xdr:cNvSpPr/>
      </xdr:nvSpPr>
      <xdr:spPr>
        <a:xfrm>
          <a:off x="1949450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491" name="フローチャート: 判断 490">
          <a:extLst>
            <a:ext uri="{FF2B5EF4-FFF2-40B4-BE49-F238E27FC236}">
              <a16:creationId xmlns:a16="http://schemas.microsoft.com/office/drawing/2014/main" id="{4B722BFA-E2B5-4F55-B9C2-277F0C352F3F}"/>
            </a:ext>
          </a:extLst>
        </xdr:cNvPr>
        <xdr:cNvSpPr/>
      </xdr:nvSpPr>
      <xdr:spPr>
        <a:xfrm>
          <a:off x="18605500" y="1826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92" name="テキスト ボックス 491">
          <a:extLst>
            <a:ext uri="{FF2B5EF4-FFF2-40B4-BE49-F238E27FC236}">
              <a16:creationId xmlns:a16="http://schemas.microsoft.com/office/drawing/2014/main" id="{70E1E593-D8BB-4976-AEA1-6E12FBFABCD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3" name="テキスト ボックス 492">
          <a:extLst>
            <a:ext uri="{FF2B5EF4-FFF2-40B4-BE49-F238E27FC236}">
              <a16:creationId xmlns:a16="http://schemas.microsoft.com/office/drawing/2014/main" id="{4B8FE44D-1E48-4D65-A55F-008F6F2109B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4" name="テキスト ボックス 493">
          <a:extLst>
            <a:ext uri="{FF2B5EF4-FFF2-40B4-BE49-F238E27FC236}">
              <a16:creationId xmlns:a16="http://schemas.microsoft.com/office/drawing/2014/main" id="{42F272AA-4211-4692-B4B8-7FDD628A0BD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5" name="テキスト ボックス 494">
          <a:extLst>
            <a:ext uri="{FF2B5EF4-FFF2-40B4-BE49-F238E27FC236}">
              <a16:creationId xmlns:a16="http://schemas.microsoft.com/office/drawing/2014/main" id="{8A140F3E-6CC2-440A-9CD5-AAEF9967C4B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6" name="テキスト ボックス 495">
          <a:extLst>
            <a:ext uri="{FF2B5EF4-FFF2-40B4-BE49-F238E27FC236}">
              <a16:creationId xmlns:a16="http://schemas.microsoft.com/office/drawing/2014/main" id="{B4BE1B7C-C53A-4862-A3E5-0053CDB0319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58319</xdr:rowOff>
    </xdr:from>
    <xdr:to>
      <xdr:col>116</xdr:col>
      <xdr:colOff>114300</xdr:colOff>
      <xdr:row>106</xdr:row>
      <xdr:rowOff>159919</xdr:rowOff>
    </xdr:to>
    <xdr:sp macro="" textlink="">
      <xdr:nvSpPr>
        <xdr:cNvPr id="497" name="楕円 496">
          <a:extLst>
            <a:ext uri="{FF2B5EF4-FFF2-40B4-BE49-F238E27FC236}">
              <a16:creationId xmlns:a16="http://schemas.microsoft.com/office/drawing/2014/main" id="{5E1D1D8A-9373-43D4-92F4-A3F1C6E1598A}"/>
            </a:ext>
          </a:extLst>
        </xdr:cNvPr>
        <xdr:cNvSpPr/>
      </xdr:nvSpPr>
      <xdr:spPr>
        <a:xfrm>
          <a:off x="22110700" y="1823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81196</xdr:rowOff>
    </xdr:from>
    <xdr:ext cx="469744" cy="259045"/>
    <xdr:sp macro="" textlink="">
      <xdr:nvSpPr>
        <xdr:cNvPr id="498" name="【庁舎】&#10;一人当たり面積該当値テキスト">
          <a:extLst>
            <a:ext uri="{FF2B5EF4-FFF2-40B4-BE49-F238E27FC236}">
              <a16:creationId xmlns:a16="http://schemas.microsoft.com/office/drawing/2014/main" id="{D19085EE-E64F-4C19-A3C0-6A85F1F05447}"/>
            </a:ext>
          </a:extLst>
        </xdr:cNvPr>
        <xdr:cNvSpPr txBox="1"/>
      </xdr:nvSpPr>
      <xdr:spPr>
        <a:xfrm>
          <a:off x="22199600" y="1808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64263</xdr:rowOff>
    </xdr:from>
    <xdr:to>
      <xdr:col>112</xdr:col>
      <xdr:colOff>38100</xdr:colOff>
      <xdr:row>106</xdr:row>
      <xdr:rowOff>165863</xdr:rowOff>
    </xdr:to>
    <xdr:sp macro="" textlink="">
      <xdr:nvSpPr>
        <xdr:cNvPr id="499" name="楕円 498">
          <a:extLst>
            <a:ext uri="{FF2B5EF4-FFF2-40B4-BE49-F238E27FC236}">
              <a16:creationId xmlns:a16="http://schemas.microsoft.com/office/drawing/2014/main" id="{6DA719EC-8789-4A0F-B444-336C5AB712AF}"/>
            </a:ext>
          </a:extLst>
        </xdr:cNvPr>
        <xdr:cNvSpPr/>
      </xdr:nvSpPr>
      <xdr:spPr>
        <a:xfrm>
          <a:off x="21272500" y="182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109119</xdr:rowOff>
    </xdr:from>
    <xdr:to>
      <xdr:col>116</xdr:col>
      <xdr:colOff>63500</xdr:colOff>
      <xdr:row>106</xdr:row>
      <xdr:rowOff>115063</xdr:rowOff>
    </xdr:to>
    <xdr:cxnSp macro="">
      <xdr:nvCxnSpPr>
        <xdr:cNvPr id="500" name="直線コネクタ 499">
          <a:extLst>
            <a:ext uri="{FF2B5EF4-FFF2-40B4-BE49-F238E27FC236}">
              <a16:creationId xmlns:a16="http://schemas.microsoft.com/office/drawing/2014/main" id="{F699F160-8947-4AC2-81E5-D9B2710B867F}"/>
            </a:ext>
          </a:extLst>
        </xdr:cNvPr>
        <xdr:cNvCxnSpPr/>
      </xdr:nvCxnSpPr>
      <xdr:spPr>
        <a:xfrm flipV="1">
          <a:off x="21323300" y="18282819"/>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72949</xdr:rowOff>
    </xdr:from>
    <xdr:to>
      <xdr:col>107</xdr:col>
      <xdr:colOff>101600</xdr:colOff>
      <xdr:row>107</xdr:row>
      <xdr:rowOff>3099</xdr:rowOff>
    </xdr:to>
    <xdr:sp macro="" textlink="">
      <xdr:nvSpPr>
        <xdr:cNvPr id="501" name="楕円 500">
          <a:extLst>
            <a:ext uri="{FF2B5EF4-FFF2-40B4-BE49-F238E27FC236}">
              <a16:creationId xmlns:a16="http://schemas.microsoft.com/office/drawing/2014/main" id="{0CDA6AB6-FE21-4A39-93E9-EF5E72038EFF}"/>
            </a:ext>
          </a:extLst>
        </xdr:cNvPr>
        <xdr:cNvSpPr/>
      </xdr:nvSpPr>
      <xdr:spPr>
        <a:xfrm>
          <a:off x="20383500" y="1824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115063</xdr:rowOff>
    </xdr:from>
    <xdr:to>
      <xdr:col>111</xdr:col>
      <xdr:colOff>177800</xdr:colOff>
      <xdr:row>106</xdr:row>
      <xdr:rowOff>123749</xdr:rowOff>
    </xdr:to>
    <xdr:cxnSp macro="">
      <xdr:nvCxnSpPr>
        <xdr:cNvPr id="502" name="直線コネクタ 501">
          <a:extLst>
            <a:ext uri="{FF2B5EF4-FFF2-40B4-BE49-F238E27FC236}">
              <a16:creationId xmlns:a16="http://schemas.microsoft.com/office/drawing/2014/main" id="{111A388A-0596-45C0-8B8A-03FEA8F4752A}"/>
            </a:ext>
          </a:extLst>
        </xdr:cNvPr>
        <xdr:cNvCxnSpPr/>
      </xdr:nvCxnSpPr>
      <xdr:spPr>
        <a:xfrm flipV="1">
          <a:off x="20434300" y="18288763"/>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164558</xdr:rowOff>
    </xdr:from>
    <xdr:ext cx="469744" cy="259045"/>
    <xdr:sp macro="" textlink="">
      <xdr:nvSpPr>
        <xdr:cNvPr id="503" name="n_1aveValue【庁舎】&#10;一人当たり面積">
          <a:extLst>
            <a:ext uri="{FF2B5EF4-FFF2-40B4-BE49-F238E27FC236}">
              <a16:creationId xmlns:a16="http://schemas.microsoft.com/office/drawing/2014/main" id="{D2F3F074-1527-4F81-81DF-8E8609917CB9}"/>
            </a:ext>
          </a:extLst>
        </xdr:cNvPr>
        <xdr:cNvSpPr txBox="1"/>
      </xdr:nvSpPr>
      <xdr:spPr>
        <a:xfrm>
          <a:off x="21075727" y="1799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160444</xdr:rowOff>
    </xdr:from>
    <xdr:ext cx="469744" cy="259045"/>
    <xdr:sp macro="" textlink="">
      <xdr:nvSpPr>
        <xdr:cNvPr id="504" name="n_2aveValue【庁舎】&#10;一人当たり面積">
          <a:extLst>
            <a:ext uri="{FF2B5EF4-FFF2-40B4-BE49-F238E27FC236}">
              <a16:creationId xmlns:a16="http://schemas.microsoft.com/office/drawing/2014/main" id="{E388BDB6-5AEF-4EC6-A34E-9AA7B474D916}"/>
            </a:ext>
          </a:extLst>
        </xdr:cNvPr>
        <xdr:cNvSpPr txBox="1"/>
      </xdr:nvSpPr>
      <xdr:spPr>
        <a:xfrm>
          <a:off x="20199427" y="179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170045</xdr:rowOff>
    </xdr:from>
    <xdr:ext cx="469744" cy="259045"/>
    <xdr:sp macro="" textlink="">
      <xdr:nvSpPr>
        <xdr:cNvPr id="505" name="n_3aveValue【庁舎】&#10;一人当たり面積">
          <a:extLst>
            <a:ext uri="{FF2B5EF4-FFF2-40B4-BE49-F238E27FC236}">
              <a16:creationId xmlns:a16="http://schemas.microsoft.com/office/drawing/2014/main" id="{B54DE636-F089-4361-9A9E-67BE64CE72B6}"/>
            </a:ext>
          </a:extLst>
        </xdr:cNvPr>
        <xdr:cNvSpPr txBox="1"/>
      </xdr:nvSpPr>
      <xdr:spPr>
        <a:xfrm>
          <a:off x="19310427" y="180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42029</xdr:rowOff>
    </xdr:from>
    <xdr:ext cx="469744" cy="259045"/>
    <xdr:sp macro="" textlink="">
      <xdr:nvSpPr>
        <xdr:cNvPr id="506" name="n_4aveValue【庁舎】&#10;一人当たり面積">
          <a:extLst>
            <a:ext uri="{FF2B5EF4-FFF2-40B4-BE49-F238E27FC236}">
              <a16:creationId xmlns:a16="http://schemas.microsoft.com/office/drawing/2014/main" id="{D83890BE-F15E-46FA-976B-3BFF31CC8C8A}"/>
            </a:ext>
          </a:extLst>
        </xdr:cNvPr>
        <xdr:cNvSpPr txBox="1"/>
      </xdr:nvSpPr>
      <xdr:spPr>
        <a:xfrm>
          <a:off x="18421427" y="1804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156990</xdr:rowOff>
    </xdr:from>
    <xdr:ext cx="469744" cy="259045"/>
    <xdr:sp macro="" textlink="">
      <xdr:nvSpPr>
        <xdr:cNvPr id="507" name="n_1mainValue【庁舎】&#10;一人当たり面積">
          <a:extLst>
            <a:ext uri="{FF2B5EF4-FFF2-40B4-BE49-F238E27FC236}">
              <a16:creationId xmlns:a16="http://schemas.microsoft.com/office/drawing/2014/main" id="{54B5C3F1-A693-4253-A371-FAD62A76CFF5}"/>
            </a:ext>
          </a:extLst>
        </xdr:cNvPr>
        <xdr:cNvSpPr txBox="1"/>
      </xdr:nvSpPr>
      <xdr:spPr>
        <a:xfrm>
          <a:off x="21075727" y="1833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165676</xdr:rowOff>
    </xdr:from>
    <xdr:ext cx="469744" cy="259045"/>
    <xdr:sp macro="" textlink="">
      <xdr:nvSpPr>
        <xdr:cNvPr id="508" name="n_2mainValue【庁舎】&#10;一人当たり面積">
          <a:extLst>
            <a:ext uri="{FF2B5EF4-FFF2-40B4-BE49-F238E27FC236}">
              <a16:creationId xmlns:a16="http://schemas.microsoft.com/office/drawing/2014/main" id="{B9875952-B01B-4915-814A-E048A3379979}"/>
            </a:ext>
          </a:extLst>
        </xdr:cNvPr>
        <xdr:cNvSpPr txBox="1"/>
      </xdr:nvSpPr>
      <xdr:spPr>
        <a:xfrm>
          <a:off x="20199427" y="1833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09" name="正方形/長方形 508">
          <a:extLst>
            <a:ext uri="{FF2B5EF4-FFF2-40B4-BE49-F238E27FC236}">
              <a16:creationId xmlns:a16="http://schemas.microsoft.com/office/drawing/2014/main" id="{5ED0D499-07AA-4FA2-A600-2F534CE9A20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0" name="正方形/長方形 509">
          <a:extLst>
            <a:ext uri="{FF2B5EF4-FFF2-40B4-BE49-F238E27FC236}">
              <a16:creationId xmlns:a16="http://schemas.microsoft.com/office/drawing/2014/main" id="{FE3469D4-202C-4803-814C-6BDA731DED5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11" name="テキスト ボックス 510">
          <a:extLst>
            <a:ext uri="{FF2B5EF4-FFF2-40B4-BE49-F238E27FC236}">
              <a16:creationId xmlns:a16="http://schemas.microsoft.com/office/drawing/2014/main" id="{EA27E4C6-9166-4DD2-89F0-ED357B3B2D8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一般廃棄物処理施設の有形固定資産減価償却率が</a:t>
          </a:r>
          <a:r>
            <a:rPr kumimoji="1" lang="en-US" altLang="ja-JP" sz="1300">
              <a:latin typeface="ＭＳ Ｐゴシック" panose="020B0600070205080204" pitchFamily="50" charset="-128"/>
              <a:ea typeface="ＭＳ Ｐゴシック" panose="020B0600070205080204" pitchFamily="50" charset="-128"/>
            </a:rPr>
            <a:t>83.1</a:t>
          </a:r>
          <a:r>
            <a:rPr kumimoji="1" lang="ja-JP" altLang="en-US" sz="1300">
              <a:latin typeface="ＭＳ Ｐゴシック" panose="020B0600070205080204" pitchFamily="50" charset="-128"/>
              <a:ea typeface="ＭＳ Ｐゴシック" panose="020B0600070205080204" pitchFamily="50" charset="-128"/>
            </a:rPr>
            <a:t>％と類似団体平均値を</a:t>
          </a:r>
          <a:r>
            <a:rPr kumimoji="1" lang="en-US" altLang="ja-JP" sz="1300">
              <a:latin typeface="ＭＳ Ｐゴシック" panose="020B0600070205080204" pitchFamily="50" charset="-128"/>
              <a:ea typeface="ＭＳ Ｐゴシック" panose="020B0600070205080204" pitchFamily="50" charset="-128"/>
            </a:rPr>
            <a:t>20.9</a:t>
          </a:r>
          <a:r>
            <a:rPr kumimoji="1" lang="ja-JP" altLang="en-US" sz="1300">
              <a:latin typeface="ＭＳ Ｐゴシック" panose="020B0600070205080204" pitchFamily="50" charset="-128"/>
              <a:ea typeface="ＭＳ Ｐゴシック" panose="020B0600070205080204" pitchFamily="50" charset="-128"/>
            </a:rPr>
            <a:t>％上回っています。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庁舎の有形固定資産減価償却率は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％と減価償却を終えており、類似団体平均値を</a:t>
          </a:r>
          <a:r>
            <a:rPr kumimoji="1" lang="en-US" altLang="ja-JP" sz="1300">
              <a:latin typeface="ＭＳ Ｐゴシック" panose="020B0600070205080204" pitchFamily="50" charset="-128"/>
              <a:ea typeface="ＭＳ Ｐゴシック" panose="020B0600070205080204" pitchFamily="50" charset="-128"/>
            </a:rPr>
            <a:t>42.4</a:t>
          </a:r>
          <a:r>
            <a:rPr kumimoji="1" lang="ja-JP" altLang="en-US" sz="1300">
              <a:latin typeface="ＭＳ Ｐゴシック" panose="020B0600070205080204" pitchFamily="50" charset="-128"/>
              <a:ea typeface="ＭＳ Ｐゴシック" panose="020B0600070205080204" pitchFamily="50" charset="-128"/>
            </a:rPr>
            <a:t>％上回っています。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庁舎については、本庁舎、天売支所庁舎、焼尻支所庁舎を有していることから、早期に建替を検討し計画的に進めていく必要があります。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6,661
6,627
472.65
7,635,993
7,469,142
10,421
3,910,264
6,467,430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人口減少や長引く景気低迷による減収や、高い高齢化率（令和</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年</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月末</a:t>
          </a:r>
          <a:r>
            <a:rPr kumimoji="1" lang="en-US" altLang="ja-JP" sz="1300" baseline="0">
              <a:latin typeface="ＭＳ Ｐゴシック" panose="020B0600070205080204" pitchFamily="50" charset="-128"/>
              <a:ea typeface="ＭＳ Ｐゴシック" panose="020B0600070205080204" pitchFamily="50" charset="-128"/>
            </a:rPr>
            <a:t>43.8</a:t>
          </a:r>
          <a:r>
            <a:rPr kumimoji="1" lang="ja-JP" altLang="en-US" sz="1300" baseline="0">
              <a:latin typeface="ＭＳ Ｐゴシック" panose="020B0600070205080204" pitchFamily="50" charset="-128"/>
              <a:ea typeface="ＭＳ Ｐゴシック" panose="020B0600070205080204" pitchFamily="50" charset="-128"/>
            </a:rPr>
            <a:t>％）と比例した扶助費の増加等により、財政力指数は類似団体内平均値を下まわっています。</a:t>
          </a:r>
          <a:br>
            <a:rPr kumimoji="1" lang="en-US" altLang="ja-JP" sz="1300" baseline="0">
              <a:latin typeface="ＭＳ Ｐゴシック" panose="020B0600070205080204" pitchFamily="50" charset="-128"/>
              <a:ea typeface="ＭＳ Ｐゴシック" panose="020B0600070205080204" pitchFamily="50" charset="-128"/>
            </a:rPr>
          </a:br>
          <a:r>
            <a:rPr kumimoji="1" lang="ja-JP" altLang="en-US" sz="1300" baseline="0">
              <a:latin typeface="ＭＳ Ｐゴシック" panose="020B0600070205080204" pitchFamily="50" charset="-128"/>
              <a:ea typeface="ＭＳ Ｐゴシック" panose="020B0600070205080204" pitchFamily="50" charset="-128"/>
            </a:rPr>
            <a:t>　これは、財政の硬直化による厳しい財政状況を表しており、今後は自主財源の確保のため、基幹産業である第１次産業への支援強化や地域活性化に向けた交流人口拡大の取り組みを進めるなど、活力あるまちづくりを積極的に展開しつつ、徹底的な行財政改革を進め、歳出の抑制に努めることにより財政基盤の強化を図る必要があります。</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148872</xdr:rowOff>
    </xdr:from>
    <xdr:to>
      <xdr:col>23</xdr:col>
      <xdr:colOff>133350</xdr:colOff>
      <xdr:row>43</xdr:row>
      <xdr:rowOff>148872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212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148872</xdr:rowOff>
    </xdr:from>
    <xdr:to>
      <xdr:col>19</xdr:col>
      <xdr:colOff>133350</xdr:colOff>
      <xdr:row>43</xdr:row>
      <xdr:rowOff>148872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148872</xdr:rowOff>
    </xdr:from>
    <xdr:to>
      <xdr:col>15</xdr:col>
      <xdr:colOff>82550</xdr:colOff>
      <xdr:row>43</xdr:row>
      <xdr:rowOff>148872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148872</xdr:rowOff>
    </xdr:from>
    <xdr:to>
      <xdr:col>11</xdr:col>
      <xdr:colOff>31750</xdr:colOff>
      <xdr:row>43</xdr:row>
      <xdr:rowOff>162278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129416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98072</xdr:rowOff>
    </xdr:from>
    <xdr:to>
      <xdr:col>23</xdr:col>
      <xdr:colOff>184150</xdr:colOff>
      <xdr:row>44</xdr:row>
      <xdr:rowOff>28222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165399</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6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98072</xdr:rowOff>
    </xdr:from>
    <xdr:to>
      <xdr:col>19</xdr:col>
      <xdr:colOff>184150</xdr:colOff>
      <xdr:row>44</xdr:row>
      <xdr:rowOff>28222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12999</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98072</xdr:rowOff>
    </xdr:from>
    <xdr:to>
      <xdr:col>15</xdr:col>
      <xdr:colOff>133350</xdr:colOff>
      <xdr:row>44</xdr:row>
      <xdr:rowOff>28222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12999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98072</xdr:rowOff>
    </xdr:from>
    <xdr:to>
      <xdr:col>11</xdr:col>
      <xdr:colOff>82550</xdr:colOff>
      <xdr:row>44</xdr:row>
      <xdr:rowOff>28222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12999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111478</xdr:rowOff>
    </xdr:from>
    <xdr:to>
      <xdr:col>7</xdr:col>
      <xdr:colOff>31750</xdr:colOff>
      <xdr:row>44</xdr:row>
      <xdr:rowOff>41628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26405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財政構造の弾力性を表す経常収支比率は</a:t>
          </a:r>
          <a:r>
            <a:rPr kumimoji="1" lang="en-US" altLang="ja-JP" sz="1200" baseline="0">
              <a:latin typeface="ＭＳ Ｐゴシック" panose="020B0600070205080204" pitchFamily="50" charset="-128"/>
              <a:ea typeface="ＭＳ Ｐゴシック" panose="020B0600070205080204" pitchFamily="50" charset="-128"/>
            </a:rPr>
            <a:t>86.2</a:t>
          </a:r>
          <a:r>
            <a:rPr kumimoji="1" lang="ja-JP" altLang="en-US" sz="1200" baseline="0">
              <a:latin typeface="ＭＳ Ｐゴシック" panose="020B0600070205080204" pitchFamily="50" charset="-128"/>
              <a:ea typeface="ＭＳ Ｐゴシック" panose="020B0600070205080204" pitchFamily="50" charset="-128"/>
            </a:rPr>
            <a:t>％と、類似団体内平均値を</a:t>
          </a:r>
          <a:r>
            <a:rPr kumimoji="1" lang="en-US" altLang="ja-JP" sz="1200" baseline="0">
              <a:latin typeface="ＭＳ Ｐゴシック" panose="020B0600070205080204" pitchFamily="50" charset="-128"/>
              <a:ea typeface="ＭＳ Ｐゴシック" panose="020B0600070205080204" pitchFamily="50" charset="-128"/>
            </a:rPr>
            <a:t>1</a:t>
          </a:r>
          <a:r>
            <a:rPr kumimoji="1" lang="ja-JP" altLang="en-US" sz="1200" baseline="0">
              <a:latin typeface="ＭＳ Ｐゴシック" panose="020B0600070205080204" pitchFamily="50" charset="-128"/>
              <a:ea typeface="ＭＳ Ｐゴシック" panose="020B0600070205080204" pitchFamily="50" charset="-128"/>
            </a:rPr>
            <a:t>％下回っていますが、高齢化等による扶助費の増加等や経常一般財源の減少により、比較的高い水準で推移しており、財政の硬直化が見られます。</a:t>
          </a:r>
          <a:br>
            <a:rPr kumimoji="1" lang="en-US" altLang="ja-JP" sz="1200" baseline="0">
              <a:latin typeface="ＭＳ Ｐゴシック" panose="020B0600070205080204" pitchFamily="50" charset="-128"/>
              <a:ea typeface="ＭＳ Ｐゴシック" panose="020B0600070205080204" pitchFamily="50" charset="-128"/>
            </a:rPr>
          </a:br>
          <a:r>
            <a:rPr kumimoji="1" lang="ja-JP" altLang="en-US" sz="1200" baseline="0">
              <a:latin typeface="ＭＳ Ｐゴシック" panose="020B0600070205080204" pitchFamily="50" charset="-128"/>
              <a:ea typeface="ＭＳ Ｐゴシック" panose="020B0600070205080204" pitchFamily="50" charset="-128"/>
            </a:rPr>
            <a:t>　このことから、事務事業の見直しを更に進め、全事務事業の優先度を厳しく点検し、優先度の低い事務事業については計画的に廃止や縮小し、優先度の高い事務事業に予算を振り分けるスクラップ・アンド・ビルドを推進し、行財政改革への取り組みを通じて義務的経費の削減を図っていきます。</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12954</xdr:rowOff>
    </xdr:from>
    <xdr:to>
      <xdr:col>23</xdr:col>
      <xdr:colOff>133350</xdr:colOff>
      <xdr:row>63</xdr:row>
      <xdr:rowOff>51562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81430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21099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12954</xdr:rowOff>
    </xdr:from>
    <xdr:to>
      <xdr:col>19</xdr:col>
      <xdr:colOff>133350</xdr:colOff>
      <xdr:row>63</xdr:row>
      <xdr:rowOff>70866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81430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7383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150622</xdr:rowOff>
    </xdr:from>
    <xdr:to>
      <xdr:col>15</xdr:col>
      <xdr:colOff>82550</xdr:colOff>
      <xdr:row>63</xdr:row>
      <xdr:rowOff>70866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78052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102362</xdr:rowOff>
    </xdr:from>
    <xdr:to>
      <xdr:col>11</xdr:col>
      <xdr:colOff>31750</xdr:colOff>
      <xdr:row>62</xdr:row>
      <xdr:rowOff>150622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73226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762</xdr:rowOff>
    </xdr:from>
    <xdr:to>
      <xdr:col>23</xdr:col>
      <xdr:colOff>184150</xdr:colOff>
      <xdr:row>63</xdr:row>
      <xdr:rowOff>102362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17289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133604</xdr:rowOff>
    </xdr:from>
    <xdr:to>
      <xdr:col>19</xdr:col>
      <xdr:colOff>184150</xdr:colOff>
      <xdr:row>63</xdr:row>
      <xdr:rowOff>63754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73931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3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20066</xdr:rowOff>
    </xdr:from>
    <xdr:to>
      <xdr:col>15</xdr:col>
      <xdr:colOff>133350</xdr:colOff>
      <xdr:row>63</xdr:row>
      <xdr:rowOff>121666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131843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99822</xdr:rowOff>
    </xdr:from>
    <xdr:to>
      <xdr:col>11</xdr:col>
      <xdr:colOff>82550</xdr:colOff>
      <xdr:row>63</xdr:row>
      <xdr:rowOff>29972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40149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51562</xdr:rowOff>
    </xdr:from>
    <xdr:to>
      <xdr:col>7</xdr:col>
      <xdr:colOff>31750</xdr:colOff>
      <xdr:row>62</xdr:row>
      <xdr:rowOff>153162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163339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[340,792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人件費・物件費等の合計額の人口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人あたりの金額は、</a:t>
          </a:r>
          <a:r>
            <a:rPr kumimoji="1" lang="en-US" altLang="ja-JP" sz="1200">
              <a:latin typeface="ＭＳ Ｐゴシック" panose="020B0600070205080204" pitchFamily="50" charset="-128"/>
              <a:ea typeface="ＭＳ Ｐゴシック" panose="020B0600070205080204" pitchFamily="50" charset="-128"/>
            </a:rPr>
            <a:t>340,792</a:t>
          </a:r>
          <a:r>
            <a:rPr kumimoji="1" lang="ja-JP" altLang="en-US" sz="1200">
              <a:latin typeface="ＭＳ Ｐゴシック" panose="020B0600070205080204" pitchFamily="50" charset="-128"/>
              <a:ea typeface="ＭＳ Ｐゴシック" panose="020B0600070205080204" pitchFamily="50" charset="-128"/>
            </a:rPr>
            <a:t>円と令和元年度に比べ</a:t>
          </a:r>
          <a:r>
            <a:rPr kumimoji="1" lang="en-US" altLang="ja-JP" sz="1200">
              <a:latin typeface="ＭＳ Ｐゴシック" panose="020B0600070205080204" pitchFamily="50" charset="-128"/>
              <a:ea typeface="ＭＳ Ｐゴシック" panose="020B0600070205080204" pitchFamily="50" charset="-128"/>
            </a:rPr>
            <a:t>29,460</a:t>
          </a:r>
          <a:r>
            <a:rPr kumimoji="1" lang="ja-JP" altLang="en-US" sz="1200">
              <a:latin typeface="ＭＳ Ｐゴシック" panose="020B0600070205080204" pitchFamily="50" charset="-128"/>
              <a:ea typeface="ＭＳ Ｐゴシック" panose="020B0600070205080204" pitchFamily="50" charset="-128"/>
            </a:rPr>
            <a:t>円（</a:t>
          </a:r>
          <a:r>
            <a:rPr kumimoji="1" lang="en-US" altLang="ja-JP" sz="1200">
              <a:latin typeface="ＭＳ Ｐゴシック" panose="020B0600070205080204" pitchFamily="50" charset="-128"/>
              <a:ea typeface="ＭＳ Ｐゴシック" panose="020B0600070205080204" pitchFamily="50" charset="-128"/>
            </a:rPr>
            <a:t>9.5</a:t>
          </a:r>
          <a:r>
            <a:rPr kumimoji="1" lang="ja-JP" altLang="en-US" sz="1200">
              <a:latin typeface="ＭＳ Ｐゴシック" panose="020B0600070205080204" pitchFamily="50" charset="-128"/>
              <a:ea typeface="ＭＳ Ｐゴシック" panose="020B0600070205080204" pitchFamily="50" charset="-128"/>
            </a:rPr>
            <a:t>％）増加し、近年は増加傾向にあります。</a:t>
          </a:r>
          <a:br>
            <a:rPr kumimoji="1" lang="en-US" altLang="ja-JP"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これは、町内各所にある公共施設の老朽化が進み、その施設を維持管理するための物件費や維持補修費の増大が主な要因として挙げられます。</a:t>
          </a:r>
          <a:br>
            <a:rPr kumimoji="1" lang="en-US" altLang="ja-JP"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類似団体内平均値を上回っているため、公共施設の現状、運営状況、利用状況、トータルコスト等を調査、分析し、総合的なマネジメントの視点から、公共施設の統廃合等を視野に入れた中で、効果的かつ効率的な公共施設の管理運営に努めていきます。</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90844</xdr:rowOff>
    </xdr:from>
    <xdr:to>
      <xdr:col>23</xdr:col>
      <xdr:colOff>133350</xdr:colOff>
      <xdr:row>82</xdr:row>
      <xdr:rowOff>161931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149744"/>
          <a:ext cx="838200" cy="7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80735</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3968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63590</xdr:rowOff>
    </xdr:from>
    <xdr:to>
      <xdr:col>19</xdr:col>
      <xdr:colOff>133350</xdr:colOff>
      <xdr:row>82</xdr:row>
      <xdr:rowOff>90844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122490"/>
          <a:ext cx="889000" cy="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114972</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38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63590</xdr:rowOff>
    </xdr:from>
    <xdr:to>
      <xdr:col>15</xdr:col>
      <xdr:colOff>82550</xdr:colOff>
      <xdr:row>83</xdr:row>
      <xdr:rowOff>792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2336800" y="14122490"/>
          <a:ext cx="889000" cy="10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91284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49172</xdr:rowOff>
    </xdr:from>
    <xdr:to>
      <xdr:col>11</xdr:col>
      <xdr:colOff>31750</xdr:colOff>
      <xdr:row>83</xdr:row>
      <xdr:rowOff>792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4108072"/>
          <a:ext cx="889000" cy="12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76709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79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50847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7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111131</xdr:rowOff>
    </xdr:from>
    <xdr:to>
      <xdr:col>23</xdr:col>
      <xdr:colOff>184150</xdr:colOff>
      <xdr:row>83</xdr:row>
      <xdr:rowOff>41281</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1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83208</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14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40044</xdr:rowOff>
    </xdr:from>
    <xdr:to>
      <xdr:col>19</xdr:col>
      <xdr:colOff>184150</xdr:colOff>
      <xdr:row>82</xdr:row>
      <xdr:rowOff>141644</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09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126421</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4185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12790</xdr:rowOff>
    </xdr:from>
    <xdr:to>
      <xdr:col>15</xdr:col>
      <xdr:colOff>133350</xdr:colOff>
      <xdr:row>82</xdr:row>
      <xdr:rowOff>114390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07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99167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415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121442</xdr:rowOff>
    </xdr:from>
    <xdr:to>
      <xdr:col>11</xdr:col>
      <xdr:colOff>82550</xdr:colOff>
      <xdr:row>83</xdr:row>
      <xdr:rowOff>51592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18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36369</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4266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169822</xdr:rowOff>
    </xdr:from>
    <xdr:to>
      <xdr:col>7</xdr:col>
      <xdr:colOff>31750</xdr:colOff>
      <xdr:row>82</xdr:row>
      <xdr:rowOff>99972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405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84749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414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ラスパイレス指数は、国の水準を下回る</a:t>
          </a:r>
          <a:r>
            <a:rPr kumimoji="1" lang="en-US" altLang="ja-JP" sz="1300">
              <a:latin typeface="ＭＳ Ｐゴシック" panose="020B0600070205080204" pitchFamily="50" charset="-128"/>
              <a:ea typeface="ＭＳ Ｐゴシック" panose="020B0600070205080204" pitchFamily="50" charset="-128"/>
            </a:rPr>
            <a:t>94.7</a:t>
          </a:r>
          <a:r>
            <a:rPr kumimoji="1" lang="ja-JP" altLang="en-US" sz="1300">
              <a:latin typeface="ＭＳ Ｐゴシック" panose="020B0600070205080204" pitchFamily="50" charset="-128"/>
              <a:ea typeface="ＭＳ Ｐゴシック" panose="020B0600070205080204" pitchFamily="50" charset="-128"/>
            </a:rPr>
            <a:t>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職員構成の変化に伴う経験年数階層の変動により、年ごとの数値に増減はあるものの、給与水準の適正化を図っているところであり、類似団体内平均値との比較しても低い水準で推移しています。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7620</xdr:rowOff>
    </xdr:from>
    <xdr:to>
      <xdr:col>81</xdr:col>
      <xdr:colOff>44450</xdr:colOff>
      <xdr:row>85</xdr:row>
      <xdr:rowOff>7620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5808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25416</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7620</xdr:rowOff>
    </xdr:from>
    <xdr:to>
      <xdr:col>77</xdr:col>
      <xdr:colOff>44450</xdr:colOff>
      <xdr:row>85</xdr:row>
      <xdr:rowOff>15663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45808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15663</xdr:rowOff>
    </xdr:from>
    <xdr:to>
      <xdr:col>72</xdr:col>
      <xdr:colOff>203200</xdr:colOff>
      <xdr:row>85</xdr:row>
      <xdr:rowOff>71966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401800" y="1458891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71966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645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128270</xdr:rowOff>
    </xdr:from>
    <xdr:to>
      <xdr:col>81</xdr:col>
      <xdr:colOff>95250</xdr:colOff>
      <xdr:row>85</xdr:row>
      <xdr:rowOff>58420</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144797</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37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128270</xdr:rowOff>
    </xdr:from>
    <xdr:to>
      <xdr:col>77</xdr:col>
      <xdr:colOff>95250</xdr:colOff>
      <xdr:row>85</xdr:row>
      <xdr:rowOff>58420</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68597</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136313</xdr:rowOff>
    </xdr:from>
    <xdr:to>
      <xdr:col>73</xdr:col>
      <xdr:colOff>44450</xdr:colOff>
      <xdr:row>85</xdr:row>
      <xdr:rowOff>66463</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76640</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類似団体内平均値とほぼ同等の水準となっているものの、離島を抱えている等の特殊事情から全国平均や北海道平均を大きく上回っています。</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人口減少に伴う数値の変動もあることから、定員適正化計画の実施による定員管理の実績を踏まえ、機構改革や民間活用を導入し、更なる適正化に努めていきます。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89821</xdr:rowOff>
    </xdr:from>
    <xdr:to>
      <xdr:col>81</xdr:col>
      <xdr:colOff>44450</xdr:colOff>
      <xdr:row>61</xdr:row>
      <xdr:rowOff>97663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6179800" y="10548271"/>
          <a:ext cx="8382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41673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32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97663</xdr:rowOff>
    </xdr:from>
    <xdr:to>
      <xdr:col>77</xdr:col>
      <xdr:colOff>44450</xdr:colOff>
      <xdr:row>61</xdr:row>
      <xdr:rowOff>122396</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5290800" y="10556113"/>
          <a:ext cx="889000" cy="2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135653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91027</xdr:rowOff>
    </xdr:from>
    <xdr:to>
      <xdr:col>72</xdr:col>
      <xdr:colOff>203200</xdr:colOff>
      <xdr:row>61</xdr:row>
      <xdr:rowOff>122396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549477"/>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142352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60865</xdr:rowOff>
    </xdr:from>
    <xdr:to>
      <xdr:col>68</xdr:col>
      <xdr:colOff>152400</xdr:colOff>
      <xdr:row>61</xdr:row>
      <xdr:rowOff>91027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51931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132701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117015</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39021</xdr:rowOff>
    </xdr:from>
    <xdr:to>
      <xdr:col>81</xdr:col>
      <xdr:colOff>95250</xdr:colOff>
      <xdr:row>61</xdr:row>
      <xdr:rowOff>140621</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49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11098</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46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46863</xdr:rowOff>
    </xdr:from>
    <xdr:to>
      <xdr:col>77</xdr:col>
      <xdr:colOff>95250</xdr:colOff>
      <xdr:row>61</xdr:row>
      <xdr:rowOff>148463</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5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158640</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274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71596</xdr:rowOff>
    </xdr:from>
    <xdr:to>
      <xdr:col>73</xdr:col>
      <xdr:colOff>44450</xdr:colOff>
      <xdr:row>62</xdr:row>
      <xdr:rowOff>1746</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53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157973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616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40227</xdr:rowOff>
    </xdr:from>
    <xdr:to>
      <xdr:col>68</xdr:col>
      <xdr:colOff>203200</xdr:colOff>
      <xdr:row>61</xdr:row>
      <xdr:rowOff>141827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49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126604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8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10065</xdr:rowOff>
    </xdr:from>
    <xdr:to>
      <xdr:col>64</xdr:col>
      <xdr:colOff>152400</xdr:colOff>
      <xdr:row>61</xdr:row>
      <xdr:rowOff>111665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46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96442</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5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年度の公債費負担比率は</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％と令和元年度より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％減少しましたが、類似団体内平均値を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％上回っています。</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起債の増発は後年度の財政運営の硬直化を招くことから、今後とも「羽幌町総合振興計画」のもとに緊急度・住民ニーズを的確に把握した事業の選択により、起債に大きく頼ることのない財政運営を進めていき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44704</xdr:rowOff>
    </xdr:from>
    <xdr:to>
      <xdr:col>81</xdr:col>
      <xdr:colOff>44450</xdr:colOff>
      <xdr:row>42</xdr:row>
      <xdr:rowOff>73660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6179800" y="724560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109491</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696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68834</xdr:rowOff>
    </xdr:from>
    <xdr:to>
      <xdr:col>77</xdr:col>
      <xdr:colOff>44450</xdr:colOff>
      <xdr:row>42</xdr:row>
      <xdr:rowOff>73660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90800" y="726973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44704</xdr:rowOff>
    </xdr:from>
    <xdr:to>
      <xdr:col>72</xdr:col>
      <xdr:colOff>203200</xdr:colOff>
      <xdr:row>42</xdr:row>
      <xdr:rowOff>68834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4401800" y="724560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15748</xdr:rowOff>
    </xdr:from>
    <xdr:to>
      <xdr:col>68</xdr:col>
      <xdr:colOff>152400</xdr:colOff>
      <xdr:row>42</xdr:row>
      <xdr:rowOff>44704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3512800" y="72166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165354</xdr:rowOff>
    </xdr:from>
    <xdr:to>
      <xdr:col>81</xdr:col>
      <xdr:colOff>95250</xdr:colOff>
      <xdr:row>42</xdr:row>
      <xdr:rowOff>95504</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137431</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716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18034</xdr:rowOff>
    </xdr:from>
    <xdr:to>
      <xdr:col>73</xdr:col>
      <xdr:colOff>44450</xdr:colOff>
      <xdr:row>42</xdr:row>
      <xdr:rowOff>119634</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104411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730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165354</xdr:rowOff>
    </xdr:from>
    <xdr:to>
      <xdr:col>68</xdr:col>
      <xdr:colOff>203200</xdr:colOff>
      <xdr:row>42</xdr:row>
      <xdr:rowOff>95504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80281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町が将来負担するべき実質的な負債を表した将来負担額は、公共施設の建設等で起こした地方債の償還開始などの理由から発生しています。</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将来負担額自体は、充当可能財源の減少、標準財政規模の縮小等により数値の変動が見られますが、令和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％と、令和元年度に比べ</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％減少しています。</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今後は、将来世代への負担を少しでも軽減するため、地方債を活用する新規事業の実施については、十分な検討を行い、健全な状況を維持するよう努めていきます。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25061</xdr:rowOff>
    </xdr:from>
    <xdr:to>
      <xdr:col>81</xdr:col>
      <xdr:colOff>44450</xdr:colOff>
      <xdr:row>14</xdr:row>
      <xdr:rowOff>68495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6179800" y="2425361"/>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68495</xdr:rowOff>
    </xdr:from>
    <xdr:to>
      <xdr:col>77</xdr:col>
      <xdr:colOff>44450</xdr:colOff>
      <xdr:row>14</xdr:row>
      <xdr:rowOff>99864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5290800" y="2468795"/>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46778</xdr:rowOff>
    </xdr:from>
    <xdr:to>
      <xdr:col>72</xdr:col>
      <xdr:colOff>203200</xdr:colOff>
      <xdr:row>14</xdr:row>
      <xdr:rowOff>99864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4401800" y="244707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165142</xdr:rowOff>
    </xdr:from>
    <xdr:to>
      <xdr:col>68</xdr:col>
      <xdr:colOff>152400</xdr:colOff>
      <xdr:row>14</xdr:row>
      <xdr:rowOff>46778</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3512800" y="239399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145711</xdr:rowOff>
    </xdr:from>
    <xdr:to>
      <xdr:col>81</xdr:col>
      <xdr:colOff>95250</xdr:colOff>
      <xdr:row>14</xdr:row>
      <xdr:rowOff>75861</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237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117788</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23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17695</xdr:rowOff>
    </xdr:from>
    <xdr:to>
      <xdr:col>77</xdr:col>
      <xdr:colOff>95250</xdr:colOff>
      <xdr:row>14</xdr:row>
      <xdr:rowOff>119295</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24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104072</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504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49064</xdr:rowOff>
    </xdr:from>
    <xdr:to>
      <xdr:col>73</xdr:col>
      <xdr:colOff>44450</xdr:colOff>
      <xdr:row>14</xdr:row>
      <xdr:rowOff>150664</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44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135441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53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167428</xdr:rowOff>
    </xdr:from>
    <xdr:to>
      <xdr:col>68</xdr:col>
      <xdr:colOff>203200</xdr:colOff>
      <xdr:row>14</xdr:row>
      <xdr:rowOff>97578</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39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82355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48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114342</xdr:rowOff>
    </xdr:from>
    <xdr:to>
      <xdr:col>64</xdr:col>
      <xdr:colOff>152400</xdr:colOff>
      <xdr:row>14</xdr:row>
      <xdr:rowOff>44492</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3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29269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42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6,661
6,627
472.65
7,635,993
7,469,142
10,421
3,910,264
6,467,430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退職者の一部不補充等の採用抑制により、総体としての人件費縮減を図っているため、数値は類似団体内平均値や北海道平均を下回る</a:t>
          </a:r>
          <a:r>
            <a:rPr kumimoji="1" lang="en-US" altLang="ja-JP" sz="1300" baseline="0">
              <a:latin typeface="ＭＳ Ｐゴシック" panose="020B0600070205080204" pitchFamily="50" charset="-128"/>
              <a:ea typeface="ＭＳ Ｐゴシック" panose="020B0600070205080204" pitchFamily="50" charset="-128"/>
            </a:rPr>
            <a:t>20.1</a:t>
          </a:r>
          <a:r>
            <a:rPr kumimoji="1" lang="ja-JP" altLang="en-US" sz="1300" baseline="0">
              <a:latin typeface="ＭＳ Ｐゴシック" panose="020B0600070205080204" pitchFamily="50" charset="-128"/>
              <a:ea typeface="ＭＳ Ｐゴシック" panose="020B0600070205080204" pitchFamily="50" charset="-128"/>
            </a:rPr>
            <a:t>％となっています。</a:t>
          </a:r>
          <a:br>
            <a:rPr kumimoji="1" lang="en-US" altLang="ja-JP" sz="1300" baseline="0">
              <a:latin typeface="ＭＳ Ｐゴシック" panose="020B0600070205080204" pitchFamily="50" charset="-128"/>
              <a:ea typeface="ＭＳ Ｐゴシック" panose="020B0600070205080204" pitchFamily="50" charset="-128"/>
            </a:rPr>
          </a:br>
          <a:r>
            <a:rPr kumimoji="1" lang="ja-JP" altLang="en-US" sz="1300" baseline="0">
              <a:latin typeface="ＭＳ Ｐゴシック" panose="020B0600070205080204" pitchFamily="50" charset="-128"/>
              <a:ea typeface="ＭＳ Ｐゴシック" panose="020B0600070205080204" pitchFamily="50" charset="-128"/>
            </a:rPr>
            <a:t>　今後も人口減少や長引く景気低迷により、自主財源の確保は厳しい状況が続くことが予想されることから、引き続き人件費の縮減に努めていきます。</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17272</xdr:rowOff>
    </xdr:from>
    <xdr:to>
      <xdr:col>24</xdr:col>
      <xdr:colOff>25400</xdr:colOff>
      <xdr:row>36</xdr:row>
      <xdr:rowOff>49276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894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49276</xdr:rowOff>
    </xdr:from>
    <xdr:to>
      <xdr:col>19</xdr:col>
      <xdr:colOff>187325</xdr:colOff>
      <xdr:row>36</xdr:row>
      <xdr:rowOff>117856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214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53848</xdr:rowOff>
    </xdr:from>
    <xdr:to>
      <xdr:col>15</xdr:col>
      <xdr:colOff>98425</xdr:colOff>
      <xdr:row>36</xdr:row>
      <xdr:rowOff>117856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260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xdr:rowOff>
    </xdr:from>
    <xdr:to>
      <xdr:col>11</xdr:col>
      <xdr:colOff>9525</xdr:colOff>
      <xdr:row>36</xdr:row>
      <xdr:rowOff>53848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757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137922</xdr:rowOff>
    </xdr:from>
    <xdr:to>
      <xdr:col>24</xdr:col>
      <xdr:colOff>76200</xdr:colOff>
      <xdr:row>36</xdr:row>
      <xdr:rowOff>68072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154449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169926</xdr:rowOff>
    </xdr:from>
    <xdr:to>
      <xdr:col>20</xdr:col>
      <xdr:colOff>38100</xdr:colOff>
      <xdr:row>36</xdr:row>
      <xdr:rowOff>100076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110253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67056</xdr:rowOff>
    </xdr:from>
    <xdr:to>
      <xdr:col>15</xdr:col>
      <xdr:colOff>149225</xdr:colOff>
      <xdr:row>36</xdr:row>
      <xdr:rowOff>168656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7383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xdr:rowOff>
    </xdr:from>
    <xdr:to>
      <xdr:col>11</xdr:col>
      <xdr:colOff>60325</xdr:colOff>
      <xdr:row>36</xdr:row>
      <xdr:rowOff>104648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114825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124206</xdr:rowOff>
    </xdr:from>
    <xdr:to>
      <xdr:col>6</xdr:col>
      <xdr:colOff>171450</xdr:colOff>
      <xdr:row>36</xdr:row>
      <xdr:rowOff>54356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64533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物件費に係る経常収支比率は、類似団体内平均値を</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％下回る</a:t>
          </a:r>
          <a:r>
            <a:rPr kumimoji="1" lang="en-US" altLang="ja-JP" sz="1300" baseline="0">
              <a:latin typeface="ＭＳ Ｐゴシック" panose="020B0600070205080204" pitchFamily="50" charset="-128"/>
              <a:ea typeface="ＭＳ Ｐゴシック" panose="020B0600070205080204" pitchFamily="50" charset="-128"/>
            </a:rPr>
            <a:t>9.9</a:t>
          </a:r>
          <a:r>
            <a:rPr kumimoji="1" lang="ja-JP" altLang="en-US" sz="1300" baseline="0">
              <a:latin typeface="ＭＳ Ｐゴシック" panose="020B0600070205080204" pitchFamily="50" charset="-128"/>
              <a:ea typeface="ＭＳ Ｐゴシック" panose="020B0600070205080204" pitchFamily="50" charset="-128"/>
            </a:rPr>
            <a:t>％となっています。</a:t>
          </a:r>
          <a:br>
            <a:rPr kumimoji="1" lang="en-US" altLang="ja-JP" sz="1300" baseline="0">
              <a:latin typeface="ＭＳ Ｐゴシック" panose="020B0600070205080204" pitchFamily="50" charset="-128"/>
              <a:ea typeface="ＭＳ Ｐゴシック" panose="020B0600070205080204" pitchFamily="50" charset="-128"/>
            </a:rPr>
          </a:br>
          <a:r>
            <a:rPr kumimoji="1" lang="ja-JP" altLang="en-US" sz="1300" baseline="0">
              <a:latin typeface="ＭＳ Ｐゴシック" panose="020B0600070205080204" pitchFamily="50" charset="-128"/>
              <a:ea typeface="ＭＳ Ｐゴシック" panose="020B0600070205080204" pitchFamily="50" charset="-128"/>
            </a:rPr>
            <a:t>　これは、予算編成時、更には予算執行中も節減を徹底していることから低い水準で推移しているものの、町が保有する公共施設においては老朽化が進行している施設も多く、その維持管理に必要な物件費が増加傾向にあるため、今後も職員の創意工夫等により、更なる経費の削減に努める必要があります。</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87812</xdr:rowOff>
    </xdr:from>
    <xdr:to>
      <xdr:col>82</xdr:col>
      <xdr:colOff>107950</xdr:colOff>
      <xdr:row>14</xdr:row>
      <xdr:rowOff>113937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48811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27050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9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113937</xdr:rowOff>
    </xdr:from>
    <xdr:to>
      <xdr:col>78</xdr:col>
      <xdr:colOff>69850</xdr:colOff>
      <xdr:row>15</xdr:row>
      <xdr:rowOff>99241</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514237"/>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55154</xdr:rowOff>
    </xdr:from>
    <xdr:to>
      <xdr:col>73</xdr:col>
      <xdr:colOff>180975</xdr:colOff>
      <xdr:row>15</xdr:row>
      <xdr:rowOff>99241</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455454"/>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55154</xdr:rowOff>
    </xdr:from>
    <xdr:to>
      <xdr:col>69</xdr:col>
      <xdr:colOff>92075</xdr:colOff>
      <xdr:row>14</xdr:row>
      <xdr:rowOff>94343</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45545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22151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6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37012</xdr:rowOff>
    </xdr:from>
    <xdr:to>
      <xdr:col>82</xdr:col>
      <xdr:colOff>158750</xdr:colOff>
      <xdr:row>14</xdr:row>
      <xdr:rowOff>138612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53539</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8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63137</xdr:rowOff>
    </xdr:from>
    <xdr:to>
      <xdr:col>78</xdr:col>
      <xdr:colOff>120650</xdr:colOff>
      <xdr:row>14</xdr:row>
      <xdr:rowOff>164737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3464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32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48441</xdr:rowOff>
    </xdr:from>
    <xdr:to>
      <xdr:col>74</xdr:col>
      <xdr:colOff>31750</xdr:colOff>
      <xdr:row>15</xdr:row>
      <xdr:rowOff>150041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2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160218</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8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4354</xdr:rowOff>
    </xdr:from>
    <xdr:to>
      <xdr:col>69</xdr:col>
      <xdr:colOff>142875</xdr:colOff>
      <xdr:row>14</xdr:row>
      <xdr:rowOff>105954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0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116131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173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43543</xdr:rowOff>
    </xdr:from>
    <xdr:to>
      <xdr:col>65</xdr:col>
      <xdr:colOff>53975</xdr:colOff>
      <xdr:row>14</xdr:row>
      <xdr:rowOff>145143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155320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扶助費に係る経常収支比率は、類似団体内平均値を下まわる</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％となっていますが、ここ数年の扶助費の割合は高止まりの状況にあります。</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扶助費の性質から、法令等に定められた義務的経費が大部分を占め、努力により削減することが困難な経費ではありますが、可能な限り上昇傾向に歯止めをかけるよう努めていきます。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3091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0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31750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その他に係る経常収支比率は、類似団体内平均値を大きく上回り、令和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a:t>
          </a:r>
          <a:r>
            <a:rPr kumimoji="1" lang="en-US" altLang="ja-JP" sz="1300">
              <a:latin typeface="ＭＳ Ｐゴシック" panose="020B0600070205080204" pitchFamily="50" charset="-128"/>
              <a:ea typeface="ＭＳ Ｐゴシック" panose="020B0600070205080204" pitchFamily="50" charset="-128"/>
            </a:rPr>
            <a:t>22.3</a:t>
          </a:r>
          <a:r>
            <a:rPr kumimoji="1" lang="ja-JP" altLang="en-US" sz="1300">
              <a:latin typeface="ＭＳ Ｐゴシック" panose="020B0600070205080204" pitchFamily="50" charset="-128"/>
              <a:ea typeface="ＭＳ Ｐゴシック" panose="020B0600070205080204" pitchFamily="50" charset="-128"/>
            </a:rPr>
            <a:t>％となっています。</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これは、下水道事業特別会計への公債費の償還に充てる操出金が多額にのぼっていること等が主な要因となっていることから、今後は公債費財源の操出などの状況を見据えながら、特別会計に係る各種事業において、可能な限りの経費節減を図り、普通会計の負担を減らすよう努めていきます。</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130810</xdr:rowOff>
    </xdr:from>
    <xdr:to>
      <xdr:col>82</xdr:col>
      <xdr:colOff>107950</xdr:colOff>
      <xdr:row>60</xdr:row>
      <xdr:rowOff>111760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24636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165117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130810</xdr:rowOff>
    </xdr:from>
    <xdr:to>
      <xdr:col>78</xdr:col>
      <xdr:colOff>69850</xdr:colOff>
      <xdr:row>60</xdr:row>
      <xdr:rowOff>142240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2463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142240</xdr:rowOff>
    </xdr:from>
    <xdr:to>
      <xdr:col>73</xdr:col>
      <xdr:colOff>180975</xdr:colOff>
      <xdr:row>60</xdr:row>
      <xdr:rowOff>157480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429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107950</xdr:rowOff>
    </xdr:from>
    <xdr:to>
      <xdr:col>69</xdr:col>
      <xdr:colOff>92075</xdr:colOff>
      <xdr:row>60</xdr:row>
      <xdr:rowOff>157480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2235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60960</xdr:rowOff>
    </xdr:from>
    <xdr:to>
      <xdr:col>82</xdr:col>
      <xdr:colOff>158750</xdr:colOff>
      <xdr:row>60</xdr:row>
      <xdr:rowOff>162560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140987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25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80010</xdr:rowOff>
    </xdr:from>
    <xdr:to>
      <xdr:col>78</xdr:col>
      <xdr:colOff>120650</xdr:colOff>
      <xdr:row>60</xdr:row>
      <xdr:rowOff>10160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166387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28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91440</xdr:rowOff>
    </xdr:from>
    <xdr:to>
      <xdr:col>74</xdr:col>
      <xdr:colOff>31750</xdr:colOff>
      <xdr:row>61</xdr:row>
      <xdr:rowOff>21590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6367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106680</xdr:rowOff>
    </xdr:from>
    <xdr:to>
      <xdr:col>69</xdr:col>
      <xdr:colOff>142875</xdr:colOff>
      <xdr:row>61</xdr:row>
      <xdr:rowOff>36830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21607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48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補助費等に係る経常収支比率は、令和元年度に比べ</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％となり、類似団体内平均値を</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％下回っています。</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補助費は、一部事務組合への負担金支出や町内各種企業や団体への補助金のため、今後は各一部事務組合における経費削減を促すとともに、既存補助事業においても内容を精査し、目的を達成した事業や効果の低い事業等の事業の見直しや廃止を進め、更なる経費の削減に努める必要があり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127000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253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154432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2992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37</xdr:row>
      <xdr:rowOff>65278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3266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65278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3449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xdr:rowOff>
    </xdr:from>
    <xdr:to>
      <xdr:col>69</xdr:col>
      <xdr:colOff>142875</xdr:colOff>
      <xdr:row>37</xdr:row>
      <xdr:rowOff>116078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公債費に係る経常収支比率は、武道館建替工事などの老朽化施設の建替に係る公債費が大幅に増加していることなどから増加傾向にあり、令和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年度の数値は、類似団体内平均値を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％上回る</a:t>
          </a:r>
          <a:r>
            <a:rPr kumimoji="1" lang="en-US" altLang="ja-JP" sz="1300">
              <a:latin typeface="ＭＳ Ｐゴシック" panose="020B0600070205080204" pitchFamily="50" charset="-128"/>
              <a:ea typeface="ＭＳ Ｐゴシック" panose="020B0600070205080204" pitchFamily="50" charset="-128"/>
            </a:rPr>
            <a:t>19.2</a:t>
          </a:r>
          <a:r>
            <a:rPr kumimoji="1" lang="ja-JP" altLang="en-US" sz="1300">
              <a:latin typeface="ＭＳ Ｐゴシック" panose="020B0600070205080204" pitchFamily="50" charset="-128"/>
              <a:ea typeface="ＭＳ Ｐゴシック" panose="020B0600070205080204" pitchFamily="50" charset="-128"/>
            </a:rPr>
            <a:t>％となっています。</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今後は、交付税措置の有無や算入率等を考慮した中での起債の活用を検討し、可能な限り後年度の公債費負担が増えないように努めていきます。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44704</xdr:rowOff>
    </xdr:from>
    <xdr:to>
      <xdr:col>24</xdr:col>
      <xdr:colOff>25400</xdr:colOff>
      <xdr:row>78</xdr:row>
      <xdr:rowOff>90424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4178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131572</xdr:rowOff>
    </xdr:from>
    <xdr:to>
      <xdr:col>19</xdr:col>
      <xdr:colOff>187325</xdr:colOff>
      <xdr:row>78</xdr:row>
      <xdr:rowOff>44704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161772"/>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131572</xdr:rowOff>
    </xdr:from>
    <xdr:to>
      <xdr:col>15</xdr:col>
      <xdr:colOff>98425</xdr:colOff>
      <xdr:row>77</xdr:row>
      <xdr:rowOff>5842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1617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xdr:rowOff>
    </xdr:from>
    <xdr:to>
      <xdr:col>11</xdr:col>
      <xdr:colOff>9525</xdr:colOff>
      <xdr:row>78</xdr:row>
      <xdr:rowOff>3556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20749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39624</xdr:rowOff>
    </xdr:from>
    <xdr:to>
      <xdr:col>24</xdr:col>
      <xdr:colOff>76200</xdr:colOff>
      <xdr:row>78</xdr:row>
      <xdr:rowOff>141224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11701</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165354</xdr:rowOff>
    </xdr:from>
    <xdr:to>
      <xdr:col>20</xdr:col>
      <xdr:colOff>38100</xdr:colOff>
      <xdr:row>78</xdr:row>
      <xdr:rowOff>95504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105681</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135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80772</xdr:rowOff>
    </xdr:from>
    <xdr:to>
      <xdr:col>15</xdr:col>
      <xdr:colOff>149225</xdr:colOff>
      <xdr:row>77</xdr:row>
      <xdr:rowOff>10922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21099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126492</xdr:rowOff>
    </xdr:from>
    <xdr:to>
      <xdr:col>11</xdr:col>
      <xdr:colOff>60325</xdr:colOff>
      <xdr:row>77</xdr:row>
      <xdr:rowOff>56642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66819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公債費以外の経常収支比率は、類似団体内平均値を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％下回る</a:t>
          </a:r>
          <a:r>
            <a:rPr kumimoji="1" lang="en-US" altLang="ja-JP" sz="1300">
              <a:latin typeface="ＭＳ Ｐゴシック" panose="020B0600070205080204" pitchFamily="50" charset="-128"/>
              <a:ea typeface="ＭＳ Ｐゴシック" panose="020B0600070205080204" pitchFamily="50" charset="-128"/>
            </a:rPr>
            <a:t>67.0</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％減少しています。</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公債費以外での主な内容は、特別会計への操出金等（上記のその他）であり、今後も各種取り組みを通じて経常経費の削減に努めていきます。</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76</xdr:row>
      <xdr:rowOff>134620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157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105427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3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134620</xdr:rowOff>
    </xdr:from>
    <xdr:to>
      <xdr:col>78</xdr:col>
      <xdr:colOff>69850</xdr:colOff>
      <xdr:row>78</xdr:row>
      <xdr:rowOff>50800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1648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111761</xdr:rowOff>
    </xdr:from>
    <xdr:to>
      <xdr:col>73</xdr:col>
      <xdr:colOff>180975</xdr:colOff>
      <xdr:row>78</xdr:row>
      <xdr:rowOff>50800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313411"/>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77</xdr:row>
      <xdr:rowOff>111761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134339"/>
          <a:ext cx="889000" cy="17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92727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83820</xdr:rowOff>
    </xdr:from>
    <xdr:to>
      <xdr:col>78</xdr:col>
      <xdr:colOff>120650</xdr:colOff>
      <xdr:row>77</xdr:row>
      <xdr:rowOff>13970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24147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0</xdr:rowOff>
    </xdr:from>
    <xdr:to>
      <xdr:col>74</xdr:col>
      <xdr:colOff>31750</xdr:colOff>
      <xdr:row>78</xdr:row>
      <xdr:rowOff>101600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86377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60961</xdr:rowOff>
    </xdr:from>
    <xdr:to>
      <xdr:col>69</xdr:col>
      <xdr:colOff>142875</xdr:colOff>
      <xdr:row>77</xdr:row>
      <xdr:rowOff>162561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147338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36750</xdr:rowOff>
    </xdr:from>
    <xdr:to>
      <xdr:col>29</xdr:col>
      <xdr:colOff>127000</xdr:colOff>
      <xdr:row>19</xdr:row>
      <xdr:rowOff>45368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341925"/>
          <a:ext cx="647700" cy="8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167026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29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36750</xdr:rowOff>
    </xdr:from>
    <xdr:to>
      <xdr:col>26</xdr:col>
      <xdr:colOff>50800</xdr:colOff>
      <xdr:row>19</xdr:row>
      <xdr:rowOff>59564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41925"/>
          <a:ext cx="698500" cy="22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80720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385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59564</xdr:rowOff>
    </xdr:from>
    <xdr:to>
      <xdr:col>22</xdr:col>
      <xdr:colOff>114300</xdr:colOff>
      <xdr:row>19</xdr:row>
      <xdr:rowOff>73440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64739"/>
          <a:ext cx="698500" cy="13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111786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7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73440</xdr:rowOff>
    </xdr:from>
    <xdr:to>
      <xdr:col>18</xdr:col>
      <xdr:colOff>177800</xdr:colOff>
      <xdr:row>19</xdr:row>
      <xdr:rowOff>100167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78615"/>
          <a:ext cx="698500" cy="26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8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135469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9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166018</xdr:rowOff>
    </xdr:from>
    <xdr:to>
      <xdr:col>29</xdr:col>
      <xdr:colOff>177800</xdr:colOff>
      <xdr:row>19</xdr:row>
      <xdr:rowOff>96168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99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138095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7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157400</xdr:rowOff>
    </xdr:from>
    <xdr:to>
      <xdr:col>26</xdr:col>
      <xdr:colOff>101600</xdr:colOff>
      <xdr:row>19</xdr:row>
      <xdr:rowOff>87550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91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97727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6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8764</xdr:rowOff>
    </xdr:from>
    <xdr:to>
      <xdr:col>22</xdr:col>
      <xdr:colOff>165100</xdr:colOff>
      <xdr:row>19</xdr:row>
      <xdr:rowOff>110364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13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95141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0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22640</xdr:rowOff>
    </xdr:from>
    <xdr:to>
      <xdr:col>19</xdr:col>
      <xdr:colOff>38100</xdr:colOff>
      <xdr:row>19</xdr:row>
      <xdr:rowOff>124240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27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109017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14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49367</xdr:rowOff>
    </xdr:from>
    <xdr:to>
      <xdr:col>15</xdr:col>
      <xdr:colOff>101600</xdr:colOff>
      <xdr:row>19</xdr:row>
      <xdr:rowOff>150967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54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135744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267653</xdr:rowOff>
    </xdr:from>
    <xdr:to>
      <xdr:col>29</xdr:col>
      <xdr:colOff>127000</xdr:colOff>
      <xdr:row>34</xdr:row>
      <xdr:rowOff>334887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535103"/>
          <a:ext cx="647700" cy="67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323563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91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267653</xdr:rowOff>
    </xdr:from>
    <xdr:to>
      <xdr:col>26</xdr:col>
      <xdr:colOff>50800</xdr:colOff>
      <xdr:row>34</xdr:row>
      <xdr:rowOff>329629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535103"/>
          <a:ext cx="698500" cy="61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119537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7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291491</xdr:rowOff>
    </xdr:from>
    <xdr:to>
      <xdr:col>22</xdr:col>
      <xdr:colOff>114300</xdr:colOff>
      <xdr:row>34</xdr:row>
      <xdr:rowOff>329629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558941"/>
          <a:ext cx="698500" cy="38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114139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7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291491</xdr:rowOff>
    </xdr:from>
    <xdr:to>
      <xdr:col>18</xdr:col>
      <xdr:colOff>177800</xdr:colOff>
      <xdr:row>34</xdr:row>
      <xdr:rowOff>302120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558941"/>
          <a:ext cx="698500" cy="10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107878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133672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284087</xdr:rowOff>
    </xdr:from>
    <xdr:to>
      <xdr:col>29</xdr:col>
      <xdr:colOff>177800</xdr:colOff>
      <xdr:row>35</xdr:row>
      <xdr:rowOff>42787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551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129163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3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216853</xdr:rowOff>
    </xdr:from>
    <xdr:to>
      <xdr:col>26</xdr:col>
      <xdr:colOff>101600</xdr:colOff>
      <xdr:row>34</xdr:row>
      <xdr:rowOff>318453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484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328630</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253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278829</xdr:rowOff>
    </xdr:from>
    <xdr:to>
      <xdr:col>22</xdr:col>
      <xdr:colOff>165100</xdr:colOff>
      <xdr:row>35</xdr:row>
      <xdr:rowOff>37529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546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47705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31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240691</xdr:rowOff>
    </xdr:from>
    <xdr:to>
      <xdr:col>19</xdr:col>
      <xdr:colOff>38100</xdr:colOff>
      <xdr:row>34</xdr:row>
      <xdr:rowOff>342291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508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9567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27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251320</xdr:rowOff>
    </xdr:from>
    <xdr:to>
      <xdr:col>15</xdr:col>
      <xdr:colOff>101600</xdr:colOff>
      <xdr:row>35</xdr:row>
      <xdr:rowOff>10020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518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20197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2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6,661
6,627
472.65
7,635,993
7,469,142
10,421
3,910,264
6,467,430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37510</xdr:rowOff>
    </xdr:from>
    <xdr:to>
      <xdr:col>24</xdr:col>
      <xdr:colOff>63500</xdr:colOff>
      <xdr:row>36</xdr:row>
      <xdr:rowOff>37910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3797300" y="6209710"/>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146966</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147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37510</xdr:rowOff>
    </xdr:from>
    <xdr:to>
      <xdr:col>19</xdr:col>
      <xdr:colOff>177800</xdr:colOff>
      <xdr:row>36</xdr:row>
      <xdr:rowOff>71006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209710"/>
          <a:ext cx="889000" cy="3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8971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71006</xdr:rowOff>
    </xdr:from>
    <xdr:to>
      <xdr:col>15</xdr:col>
      <xdr:colOff>50800</xdr:colOff>
      <xdr:row>36</xdr:row>
      <xdr:rowOff>102730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243206"/>
          <a:ext cx="889000" cy="3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24710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102730</xdr:rowOff>
    </xdr:from>
    <xdr:to>
      <xdr:col>10</xdr:col>
      <xdr:colOff>114300</xdr:colOff>
      <xdr:row>36</xdr:row>
      <xdr:rowOff>151947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274930"/>
          <a:ext cx="889000" cy="4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36706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41032</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38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158560</xdr:rowOff>
    </xdr:from>
    <xdr:to>
      <xdr:col>24</xdr:col>
      <xdr:colOff>114300</xdr:colOff>
      <xdr:row>36</xdr:row>
      <xdr:rowOff>88710</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15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9987</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01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158160</xdr:rowOff>
    </xdr:from>
    <xdr:to>
      <xdr:col>20</xdr:col>
      <xdr:colOff>38100</xdr:colOff>
      <xdr:row>36</xdr:row>
      <xdr:rowOff>88310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15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104837</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593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20206</xdr:rowOff>
    </xdr:from>
    <xdr:to>
      <xdr:col>15</xdr:col>
      <xdr:colOff>101600</xdr:colOff>
      <xdr:row>36</xdr:row>
      <xdr:rowOff>121806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1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138333</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5967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51930</xdr:rowOff>
    </xdr:from>
    <xdr:to>
      <xdr:col>10</xdr:col>
      <xdr:colOff>165100</xdr:colOff>
      <xdr:row>36</xdr:row>
      <xdr:rowOff>153530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2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170057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599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101147</xdr:rowOff>
    </xdr:from>
    <xdr:to>
      <xdr:col>6</xdr:col>
      <xdr:colOff>38100</xdr:colOff>
      <xdr:row>37</xdr:row>
      <xdr:rowOff>31297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27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47824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048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a:extLst>
            <a:ext uri="{FF2B5EF4-FFF2-40B4-BE49-F238E27FC236}">
              <a16:creationId xmlns:a16="http://schemas.microsoft.com/office/drawing/2014/main" id="{00000000-0008-0000-0600-00006A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a:extLst>
            <a:ext uri="{FF2B5EF4-FFF2-40B4-BE49-F238E27FC236}">
              <a16:creationId xmlns:a16="http://schemas.microsoft.com/office/drawing/2014/main" id="{00000000-0008-0000-0600-00006C000000}"/>
            </a:ext>
          </a:extLst>
        </xdr:cNvPr>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a:extLst>
            <a:ext uri="{FF2B5EF4-FFF2-40B4-BE49-F238E27FC236}">
              <a16:creationId xmlns:a16="http://schemas.microsoft.com/office/drawing/2014/main" id="{00000000-0008-0000-0600-00006E000000}"/>
            </a:ext>
          </a:extLst>
        </xdr:cNvPr>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157750</xdr:rowOff>
    </xdr:from>
    <xdr:to>
      <xdr:col>24</xdr:col>
      <xdr:colOff>63500</xdr:colOff>
      <xdr:row>57</xdr:row>
      <xdr:rowOff>14239</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3797300" y="9758950"/>
          <a:ext cx="8382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a:extLst>
            <a:ext uri="{FF2B5EF4-FFF2-40B4-BE49-F238E27FC236}">
              <a16:creationId xmlns:a16="http://schemas.microsoft.com/office/drawing/2014/main" id="{00000000-0008-0000-0600-000071000000}"/>
            </a:ext>
          </a:extLst>
        </xdr:cNvPr>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a:extLst>
            <a:ext uri="{FF2B5EF4-FFF2-40B4-BE49-F238E27FC236}">
              <a16:creationId xmlns:a16="http://schemas.microsoft.com/office/drawing/2014/main" id="{00000000-0008-0000-0600-000072000000}"/>
            </a:ext>
          </a:extLst>
        </xdr:cNvPr>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14239</xdr:rowOff>
    </xdr:from>
    <xdr:to>
      <xdr:col>19</xdr:col>
      <xdr:colOff>177800</xdr:colOff>
      <xdr:row>57</xdr:row>
      <xdr:rowOff>31446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2908300" y="9786889"/>
          <a:ext cx="889000" cy="1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33755</xdr:rowOff>
    </xdr:from>
    <xdr:ext cx="599010" cy="259045"/>
    <xdr:sp macro=""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3497795" y="946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122294</xdr:rowOff>
    </xdr:from>
    <xdr:to>
      <xdr:col>15</xdr:col>
      <xdr:colOff>50800</xdr:colOff>
      <xdr:row>57</xdr:row>
      <xdr:rowOff>31446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019300" y="9723494"/>
          <a:ext cx="889000" cy="8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51151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2608795" y="94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122294</xdr:rowOff>
    </xdr:from>
    <xdr:to>
      <xdr:col>10</xdr:col>
      <xdr:colOff>114300</xdr:colOff>
      <xdr:row>57</xdr:row>
      <xdr:rowOff>31033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1130300" y="9723494"/>
          <a:ext cx="889000" cy="8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33759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1719795" y="980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77201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830795" y="950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106950</xdr:rowOff>
    </xdr:from>
    <xdr:to>
      <xdr:col>24</xdr:col>
      <xdr:colOff>114300</xdr:colOff>
      <xdr:row>57</xdr:row>
      <xdr:rowOff>37100</xdr:rowOff>
    </xdr:to>
    <xdr:sp macro="" textlink="">
      <xdr:nvSpPr>
        <xdr:cNvPr id="131" name="楕円 130">
          <a:extLst>
            <a:ext uri="{FF2B5EF4-FFF2-40B4-BE49-F238E27FC236}">
              <a16:creationId xmlns:a16="http://schemas.microsoft.com/office/drawing/2014/main" id="{00000000-0008-0000-0600-000083000000}"/>
            </a:ext>
          </a:extLst>
        </xdr:cNvPr>
        <xdr:cNvSpPr/>
      </xdr:nvSpPr>
      <xdr:spPr>
        <a:xfrm>
          <a:off x="4584700" y="97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85377</xdr:rowOff>
    </xdr:from>
    <xdr:ext cx="599010" cy="259045"/>
    <xdr:sp macro="" textlink="">
      <xdr:nvSpPr>
        <xdr:cNvPr id="132" name="物件費該当値テキスト">
          <a:extLst>
            <a:ext uri="{FF2B5EF4-FFF2-40B4-BE49-F238E27FC236}">
              <a16:creationId xmlns:a16="http://schemas.microsoft.com/office/drawing/2014/main" id="{00000000-0008-0000-0600-000084000000}"/>
            </a:ext>
          </a:extLst>
        </xdr:cNvPr>
        <xdr:cNvSpPr txBox="1"/>
      </xdr:nvSpPr>
      <xdr:spPr>
        <a:xfrm>
          <a:off x="4686300" y="9686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134889</xdr:rowOff>
    </xdr:from>
    <xdr:to>
      <xdr:col>20</xdr:col>
      <xdr:colOff>38100</xdr:colOff>
      <xdr:row>57</xdr:row>
      <xdr:rowOff>65039</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3746500" y="973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56166</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497795" y="982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152096</xdr:rowOff>
    </xdr:from>
    <xdr:to>
      <xdr:col>15</xdr:col>
      <xdr:colOff>101600</xdr:colOff>
      <xdr:row>57</xdr:row>
      <xdr:rowOff>82246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2857500" y="975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73373</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608795" y="9846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71494</xdr:rowOff>
    </xdr:from>
    <xdr:to>
      <xdr:col>10</xdr:col>
      <xdr:colOff>165100</xdr:colOff>
      <xdr:row>57</xdr:row>
      <xdr:rowOff>1644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1968500" y="967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18171</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719795" y="944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151683</xdr:rowOff>
    </xdr:from>
    <xdr:to>
      <xdr:col>6</xdr:col>
      <xdr:colOff>38100</xdr:colOff>
      <xdr:row>57</xdr:row>
      <xdr:rowOff>81833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079500" y="975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72960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830795" y="9845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a:extLst>
            <a:ext uri="{FF2B5EF4-FFF2-40B4-BE49-F238E27FC236}">
              <a16:creationId xmlns:a16="http://schemas.microsoft.com/office/drawing/2014/main" id="{00000000-0008-0000-0600-00008D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a:extLst>
            <a:ext uri="{FF2B5EF4-FFF2-40B4-BE49-F238E27FC236}">
              <a16:creationId xmlns:a16="http://schemas.microsoft.com/office/drawing/2014/main" id="{00000000-0008-0000-0600-0000A3000000}"/>
            </a:ext>
          </a:extLst>
        </xdr:cNvPr>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a:extLst>
            <a:ext uri="{FF2B5EF4-FFF2-40B4-BE49-F238E27FC236}">
              <a16:creationId xmlns:a16="http://schemas.microsoft.com/office/drawing/2014/main" id="{00000000-0008-0000-0600-0000A5000000}"/>
            </a:ext>
          </a:extLst>
        </xdr:cNvPr>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18999</xdr:rowOff>
    </xdr:from>
    <xdr:to>
      <xdr:col>24</xdr:col>
      <xdr:colOff>63500</xdr:colOff>
      <xdr:row>74</xdr:row>
      <xdr:rowOff>60878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3797300" y="12363399"/>
          <a:ext cx="838200" cy="38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168231</xdr:rowOff>
    </xdr:from>
    <xdr:ext cx="534377" cy="259045"/>
    <xdr:sp macro="" textlink="">
      <xdr:nvSpPr>
        <xdr:cNvPr id="168" name="維持補修費平均値テキスト">
          <a:extLst>
            <a:ext uri="{FF2B5EF4-FFF2-40B4-BE49-F238E27FC236}">
              <a16:creationId xmlns:a16="http://schemas.microsoft.com/office/drawing/2014/main" id="{00000000-0008-0000-0600-0000A8000000}"/>
            </a:ext>
          </a:extLst>
        </xdr:cNvPr>
        <xdr:cNvSpPr txBox="1"/>
      </xdr:nvSpPr>
      <xdr:spPr>
        <a:xfrm>
          <a:off x="4686300" y="13026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a:extLst>
            <a:ext uri="{FF2B5EF4-FFF2-40B4-BE49-F238E27FC236}">
              <a16:creationId xmlns:a16="http://schemas.microsoft.com/office/drawing/2014/main" id="{00000000-0008-0000-0600-0000A9000000}"/>
            </a:ext>
          </a:extLst>
        </xdr:cNvPr>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21651</xdr:rowOff>
    </xdr:from>
    <xdr:to>
      <xdr:col>19</xdr:col>
      <xdr:colOff>177800</xdr:colOff>
      <xdr:row>74</xdr:row>
      <xdr:rowOff>60878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2908300" y="12708951"/>
          <a:ext cx="889000" cy="3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160779</xdr:rowOff>
    </xdr:from>
    <xdr:ext cx="534377"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3530111" y="131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30566</xdr:rowOff>
    </xdr:from>
    <xdr:to>
      <xdr:col>15</xdr:col>
      <xdr:colOff>50800</xdr:colOff>
      <xdr:row>74</xdr:row>
      <xdr:rowOff>21651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019300" y="12374966"/>
          <a:ext cx="889000" cy="33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159064</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641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30566</xdr:rowOff>
    </xdr:from>
    <xdr:to>
      <xdr:col>10</xdr:col>
      <xdr:colOff>114300</xdr:colOff>
      <xdr:row>73</xdr:row>
      <xdr:rowOff>18382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1130300" y="12374966"/>
          <a:ext cx="889000" cy="15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166127</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1752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12509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863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139649</xdr:rowOff>
    </xdr:from>
    <xdr:to>
      <xdr:col>24</xdr:col>
      <xdr:colOff>114300</xdr:colOff>
      <xdr:row>72</xdr:row>
      <xdr:rowOff>69799</xdr:rowOff>
    </xdr:to>
    <xdr:sp macro="" textlink="">
      <xdr:nvSpPr>
        <xdr:cNvPr id="186" name="楕円 185">
          <a:extLst>
            <a:ext uri="{FF2B5EF4-FFF2-40B4-BE49-F238E27FC236}">
              <a16:creationId xmlns:a16="http://schemas.microsoft.com/office/drawing/2014/main" id="{00000000-0008-0000-0600-0000BA000000}"/>
            </a:ext>
          </a:extLst>
        </xdr:cNvPr>
        <xdr:cNvSpPr/>
      </xdr:nvSpPr>
      <xdr:spPr>
        <a:xfrm>
          <a:off x="4584700" y="123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162526</xdr:rowOff>
    </xdr:from>
    <xdr:ext cx="534377" cy="259045"/>
    <xdr:sp macro="" textlink="">
      <xdr:nvSpPr>
        <xdr:cNvPr id="187" name="維持補修費該当値テキスト">
          <a:extLst>
            <a:ext uri="{FF2B5EF4-FFF2-40B4-BE49-F238E27FC236}">
              <a16:creationId xmlns:a16="http://schemas.microsoft.com/office/drawing/2014/main" id="{00000000-0008-0000-0600-0000BB000000}"/>
            </a:ext>
          </a:extLst>
        </xdr:cNvPr>
        <xdr:cNvSpPr txBox="1"/>
      </xdr:nvSpPr>
      <xdr:spPr>
        <a:xfrm>
          <a:off x="4686300" y="1216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10078</xdr:rowOff>
    </xdr:from>
    <xdr:to>
      <xdr:col>20</xdr:col>
      <xdr:colOff>38100</xdr:colOff>
      <xdr:row>74</xdr:row>
      <xdr:rowOff>111678</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3746500" y="126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128205</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530111" y="1247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142301</xdr:rowOff>
    </xdr:from>
    <xdr:to>
      <xdr:col>15</xdr:col>
      <xdr:colOff>101600</xdr:colOff>
      <xdr:row>74</xdr:row>
      <xdr:rowOff>72451</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2857500" y="1265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88978</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641111" y="1243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151216</xdr:rowOff>
    </xdr:from>
    <xdr:to>
      <xdr:col>10</xdr:col>
      <xdr:colOff>165100</xdr:colOff>
      <xdr:row>72</xdr:row>
      <xdr:rowOff>81366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1968500" y="1232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97893</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52111" y="1209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139032</xdr:rowOff>
    </xdr:from>
    <xdr:to>
      <xdr:col>6</xdr:col>
      <xdr:colOff>38100</xdr:colOff>
      <xdr:row>73</xdr:row>
      <xdr:rowOff>69182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079500" y="1248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85709</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63111" y="1225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00000000-0008-0000-0600-0000C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a:extLst>
            <a:ext uri="{FF2B5EF4-FFF2-40B4-BE49-F238E27FC236}">
              <a16:creationId xmlns:a16="http://schemas.microsoft.com/office/drawing/2014/main" id="{00000000-0008-0000-0600-0000C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93129</xdr:rowOff>
    </xdr:from>
    <xdr:to>
      <xdr:col>24</xdr:col>
      <xdr:colOff>63500</xdr:colOff>
      <xdr:row>96</xdr:row>
      <xdr:rowOff>114591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6552329"/>
          <a:ext cx="838200" cy="2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112247</xdr:rowOff>
    </xdr:from>
    <xdr:ext cx="534377"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22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114591</xdr:rowOff>
    </xdr:from>
    <xdr:to>
      <xdr:col>19</xdr:col>
      <xdr:colOff>177800</xdr:colOff>
      <xdr:row>96</xdr:row>
      <xdr:rowOff>163080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908300" y="16573791"/>
          <a:ext cx="889000" cy="4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51300</xdr:rowOff>
    </xdr:from>
    <xdr:ext cx="534377"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30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163080</xdr:rowOff>
    </xdr:from>
    <xdr:to>
      <xdr:col>15</xdr:col>
      <xdr:colOff>50800</xdr:colOff>
      <xdr:row>97</xdr:row>
      <xdr:rowOff>1626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019300" y="16622280"/>
          <a:ext cx="889000" cy="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78528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41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80327</xdr:rowOff>
    </xdr:from>
    <xdr:to>
      <xdr:col>10</xdr:col>
      <xdr:colOff>114300</xdr:colOff>
      <xdr:row>97</xdr:row>
      <xdr:rowOff>1626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1130300" y="16539527"/>
          <a:ext cx="889000" cy="9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85081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52111" y="16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86352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63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42329</xdr:rowOff>
    </xdr:from>
    <xdr:to>
      <xdr:col>24</xdr:col>
      <xdr:colOff>114300</xdr:colOff>
      <xdr:row>96</xdr:row>
      <xdr:rowOff>143929</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50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20756</xdr:rowOff>
    </xdr:from>
    <xdr:ext cx="534377"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47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63791</xdr:rowOff>
    </xdr:from>
    <xdr:to>
      <xdr:col>20</xdr:col>
      <xdr:colOff>38100</xdr:colOff>
      <xdr:row>96</xdr:row>
      <xdr:rowOff>165391</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52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156518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61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112280</xdr:rowOff>
    </xdr:from>
    <xdr:to>
      <xdr:col>15</xdr:col>
      <xdr:colOff>101600</xdr:colOff>
      <xdr:row>97</xdr:row>
      <xdr:rowOff>42430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33557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41111" y="1666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122276</xdr:rowOff>
    </xdr:from>
    <xdr:to>
      <xdr:col>10</xdr:col>
      <xdr:colOff>165100</xdr:colOff>
      <xdr:row>97</xdr:row>
      <xdr:rowOff>52426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58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43553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6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29527</xdr:rowOff>
    </xdr:from>
    <xdr:to>
      <xdr:col>6</xdr:col>
      <xdr:colOff>38100</xdr:colOff>
      <xdr:row>96</xdr:row>
      <xdr:rowOff>131127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48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122254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58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133002</xdr:rowOff>
    </xdr:from>
    <xdr:to>
      <xdr:col>55</xdr:col>
      <xdr:colOff>0</xdr:colOff>
      <xdr:row>38</xdr:row>
      <xdr:rowOff>20741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5962302"/>
          <a:ext cx="838200" cy="5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148385</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977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20741</xdr:rowOff>
    </xdr:from>
    <xdr:to>
      <xdr:col>50</xdr:col>
      <xdr:colOff>114300</xdr:colOff>
      <xdr:row>38</xdr:row>
      <xdr:rowOff>38746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535841"/>
          <a:ext cx="889000" cy="1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67567</xdr:rowOff>
    </xdr:from>
    <xdr:ext cx="599010"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39795" y="658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36765</xdr:rowOff>
    </xdr:from>
    <xdr:to>
      <xdr:col>45</xdr:col>
      <xdr:colOff>177800</xdr:colOff>
      <xdr:row>38</xdr:row>
      <xdr:rowOff>38746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6551865"/>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105094</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21106</xdr:rowOff>
    </xdr:from>
    <xdr:to>
      <xdr:col>41</xdr:col>
      <xdr:colOff>50800</xdr:colOff>
      <xdr:row>38</xdr:row>
      <xdr:rowOff>36765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6536206"/>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82540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61795" y="659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101880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672795" y="661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82202</xdr:rowOff>
    </xdr:from>
    <xdr:to>
      <xdr:col>55</xdr:col>
      <xdr:colOff>50800</xdr:colOff>
      <xdr:row>35</xdr:row>
      <xdr:rowOff>12352</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91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105079</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76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141390</xdr:rowOff>
    </xdr:from>
    <xdr:to>
      <xdr:col>50</xdr:col>
      <xdr:colOff>165100</xdr:colOff>
      <xdr:row>38</xdr:row>
      <xdr:rowOff>71540</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48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88067</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39795" y="626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159396</xdr:rowOff>
    </xdr:from>
    <xdr:to>
      <xdr:col>46</xdr:col>
      <xdr:colOff>38100</xdr:colOff>
      <xdr:row>38</xdr:row>
      <xdr:rowOff>89546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50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80673</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659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157415</xdr:rowOff>
    </xdr:from>
    <xdr:to>
      <xdr:col>41</xdr:col>
      <xdr:colOff>101600</xdr:colOff>
      <xdr:row>38</xdr:row>
      <xdr:rowOff>87565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50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104092</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5" y="6276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141756</xdr:rowOff>
    </xdr:from>
    <xdr:to>
      <xdr:col>36</xdr:col>
      <xdr:colOff>165100</xdr:colOff>
      <xdr:row>38</xdr:row>
      <xdr:rowOff>71906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48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88433</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72795" y="6260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66253</xdr:rowOff>
    </xdr:from>
    <xdr:to>
      <xdr:col>55</xdr:col>
      <xdr:colOff>0</xdr:colOff>
      <xdr:row>58</xdr:row>
      <xdr:rowOff>78123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10010353"/>
          <a:ext cx="838200" cy="1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86968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8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66253</xdr:rowOff>
    </xdr:from>
    <xdr:to>
      <xdr:col>50</xdr:col>
      <xdr:colOff>114300</xdr:colOff>
      <xdr:row>58</xdr:row>
      <xdr:rowOff>85084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10010353"/>
          <a:ext cx="889000" cy="1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26965</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37488</xdr:rowOff>
    </xdr:from>
    <xdr:to>
      <xdr:col>45</xdr:col>
      <xdr:colOff>177800</xdr:colOff>
      <xdr:row>58</xdr:row>
      <xdr:rowOff>85084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981588"/>
          <a:ext cx="889000" cy="4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140301</xdr:rowOff>
    </xdr:from>
    <xdr:to>
      <xdr:col>41</xdr:col>
      <xdr:colOff>50800</xdr:colOff>
      <xdr:row>58</xdr:row>
      <xdr:rowOff>37488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912951"/>
          <a:ext cx="889000" cy="6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36518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98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27323</xdr:rowOff>
    </xdr:from>
    <xdr:to>
      <xdr:col>55</xdr:col>
      <xdr:colOff>50800</xdr:colOff>
      <xdr:row>58</xdr:row>
      <xdr:rowOff>128923</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97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5750</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949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15453</xdr:rowOff>
    </xdr:from>
    <xdr:to>
      <xdr:col>50</xdr:col>
      <xdr:colOff>165100</xdr:colOff>
      <xdr:row>58</xdr:row>
      <xdr:rowOff>117053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5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108180</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1005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34284</xdr:rowOff>
    </xdr:from>
    <xdr:to>
      <xdr:col>46</xdr:col>
      <xdr:colOff>38100</xdr:colOff>
      <xdr:row>58</xdr:row>
      <xdr:rowOff>135884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9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127011</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10071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158138</xdr:rowOff>
    </xdr:from>
    <xdr:to>
      <xdr:col>41</xdr:col>
      <xdr:colOff>101600</xdr:colOff>
      <xdr:row>58</xdr:row>
      <xdr:rowOff>88288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93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79415</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1002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89501</xdr:rowOff>
    </xdr:from>
    <xdr:to>
      <xdr:col>36</xdr:col>
      <xdr:colOff>165100</xdr:colOff>
      <xdr:row>58</xdr:row>
      <xdr:rowOff>19651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86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36178</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963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146684</xdr:rowOff>
    </xdr:from>
    <xdr:to>
      <xdr:col>55</xdr:col>
      <xdr:colOff>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9639300" y="13348334"/>
          <a:ext cx="838200" cy="5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146684</xdr:rowOff>
    </xdr:from>
    <xdr:to>
      <xdr:col>50</xdr:col>
      <xdr:colOff>114300</xdr:colOff>
      <xdr:row>78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3348334"/>
          <a:ext cx="889000" cy="5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15403</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25400</xdr:rowOff>
    </xdr:from>
    <xdr:to>
      <xdr:col>45</xdr:col>
      <xdr:colOff>177800</xdr:colOff>
      <xdr:row>78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25400</xdr:rowOff>
    </xdr:from>
    <xdr:to>
      <xdr:col>41</xdr:col>
      <xdr:colOff>50800</xdr:colOff>
      <xdr:row>78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97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122045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2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146050</xdr:rowOff>
    </xdr:from>
    <xdr:to>
      <xdr:col>55</xdr:col>
      <xdr:colOff>50800</xdr:colOff>
      <xdr:row>78</xdr:row>
      <xdr:rowOff>76200</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60977</xdr:rowOff>
    </xdr:from>
    <xdr:ext cx="249299"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95884</xdr:rowOff>
    </xdr:from>
    <xdr:to>
      <xdr:col>50</xdr:col>
      <xdr:colOff>165100</xdr:colOff>
      <xdr:row>78</xdr:row>
      <xdr:rowOff>26034</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29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17161</xdr:rowOff>
    </xdr:from>
    <xdr:ext cx="469744"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04428" y="1339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146050</xdr:rowOff>
    </xdr:from>
    <xdr:to>
      <xdr:col>46</xdr:col>
      <xdr:colOff>38100</xdr:colOff>
      <xdr:row>78</xdr:row>
      <xdr:rowOff>76200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78</xdr:row>
      <xdr:rowOff>67327</xdr:rowOff>
    </xdr:from>
    <xdr:ext cx="249299"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625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146050</xdr:rowOff>
    </xdr:from>
    <xdr:to>
      <xdr:col>41</xdr:col>
      <xdr:colOff>101600</xdr:colOff>
      <xdr:row>78</xdr:row>
      <xdr:rowOff>76200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78</xdr:row>
      <xdr:rowOff>67327</xdr:rowOff>
    </xdr:from>
    <xdr:ext cx="249299"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73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146050</xdr:rowOff>
    </xdr:from>
    <xdr:to>
      <xdr:col>36</xdr:col>
      <xdr:colOff>165100</xdr:colOff>
      <xdr:row>78</xdr:row>
      <xdr:rowOff>76200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78</xdr:row>
      <xdr:rowOff>67327</xdr:rowOff>
    </xdr:from>
    <xdr:ext cx="249299"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84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15077</xdr:rowOff>
    </xdr:from>
    <xdr:to>
      <xdr:col>55</xdr:col>
      <xdr:colOff>0</xdr:colOff>
      <xdr:row>98</xdr:row>
      <xdr:rowOff>16139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817177"/>
          <a:ext cx="8382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16139</xdr:rowOff>
    </xdr:from>
    <xdr:to>
      <xdr:col>50</xdr:col>
      <xdr:colOff>114300</xdr:colOff>
      <xdr:row>98</xdr:row>
      <xdr:rowOff>30626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818239"/>
          <a:ext cx="889000" cy="1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133680</xdr:rowOff>
    </xdr:from>
    <xdr:to>
      <xdr:col>45</xdr:col>
      <xdr:colOff>177800</xdr:colOff>
      <xdr:row>98</xdr:row>
      <xdr:rowOff>30626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764330"/>
          <a:ext cx="889000" cy="6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95200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65222</xdr:rowOff>
    </xdr:from>
    <xdr:to>
      <xdr:col>41</xdr:col>
      <xdr:colOff>50800</xdr:colOff>
      <xdr:row>97</xdr:row>
      <xdr:rowOff>133680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695872"/>
          <a:ext cx="889000" cy="6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70381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87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99043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90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135727</xdr:rowOff>
    </xdr:from>
    <xdr:to>
      <xdr:col>55</xdr:col>
      <xdr:colOff>50800</xdr:colOff>
      <xdr:row>98</xdr:row>
      <xdr:rowOff>65877</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6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114154</xdr:rowOff>
    </xdr:from>
    <xdr:ext cx="599010"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7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136789</xdr:rowOff>
    </xdr:from>
    <xdr:to>
      <xdr:col>50</xdr:col>
      <xdr:colOff>165100</xdr:colOff>
      <xdr:row>98</xdr:row>
      <xdr:rowOff>66939</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6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58066</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39795" y="1686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151276</xdr:rowOff>
    </xdr:from>
    <xdr:to>
      <xdr:col>46</xdr:col>
      <xdr:colOff>38100</xdr:colOff>
      <xdr:row>98</xdr:row>
      <xdr:rowOff>81426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78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72553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87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82880</xdr:rowOff>
    </xdr:from>
    <xdr:to>
      <xdr:col>41</xdr:col>
      <xdr:colOff>101600</xdr:colOff>
      <xdr:row>98</xdr:row>
      <xdr:rowOff>13030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7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29557</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61795" y="16488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14422</xdr:rowOff>
    </xdr:from>
    <xdr:to>
      <xdr:col>36</xdr:col>
      <xdr:colOff>165100</xdr:colOff>
      <xdr:row>97</xdr:row>
      <xdr:rowOff>116022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6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132549</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672795" y="16420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25137</xdr:rowOff>
    </xdr:from>
    <xdr:to>
      <xdr:col>85</xdr:col>
      <xdr:colOff>127000</xdr:colOff>
      <xdr:row>38</xdr:row>
      <xdr:rowOff>25188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5481300" y="6540237"/>
          <a:ext cx="8382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21920</xdr:rowOff>
    </xdr:from>
    <xdr:to>
      <xdr:col>81</xdr:col>
      <xdr:colOff>50800</xdr:colOff>
      <xdr:row>38</xdr:row>
      <xdr:rowOff>25137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4592300" y="6537020"/>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169925</xdr:rowOff>
    </xdr:from>
    <xdr:ext cx="534377"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14111" y="61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144340</xdr:rowOff>
    </xdr:from>
    <xdr:to>
      <xdr:col>76</xdr:col>
      <xdr:colOff>114300</xdr:colOff>
      <xdr:row>38</xdr:row>
      <xdr:rowOff>21920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3703300" y="6487990"/>
          <a:ext cx="889000" cy="4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144340</xdr:rowOff>
    </xdr:from>
    <xdr:to>
      <xdr:col>71</xdr:col>
      <xdr:colOff>177800</xdr:colOff>
      <xdr:row>38</xdr:row>
      <xdr:rowOff>25120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2814300" y="6487990"/>
          <a:ext cx="889000" cy="5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145838</xdr:rowOff>
    </xdr:from>
    <xdr:to>
      <xdr:col>85</xdr:col>
      <xdr:colOff>177800</xdr:colOff>
      <xdr:row>38</xdr:row>
      <xdr:rowOff>75988</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6268700" y="648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60765</xdr:rowOff>
    </xdr:from>
    <xdr:ext cx="313932"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6370300" y="6404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145787</xdr:rowOff>
    </xdr:from>
    <xdr:to>
      <xdr:col>81</xdr:col>
      <xdr:colOff>101600</xdr:colOff>
      <xdr:row>38</xdr:row>
      <xdr:rowOff>75937</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5430500" y="648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67064</xdr:rowOff>
    </xdr:from>
    <xdr:ext cx="313932"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324333" y="6582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142570</xdr:rowOff>
    </xdr:from>
    <xdr:to>
      <xdr:col>76</xdr:col>
      <xdr:colOff>165100</xdr:colOff>
      <xdr:row>38</xdr:row>
      <xdr:rowOff>72720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4541500" y="64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63847</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3017" y="6578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93540</xdr:rowOff>
    </xdr:from>
    <xdr:to>
      <xdr:col>72</xdr:col>
      <xdr:colOff>38100</xdr:colOff>
      <xdr:row>38</xdr:row>
      <xdr:rowOff>23690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3652500" y="64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14818</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52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145770</xdr:rowOff>
    </xdr:from>
    <xdr:to>
      <xdr:col>67</xdr:col>
      <xdr:colOff>101600</xdr:colOff>
      <xdr:row>38</xdr:row>
      <xdr:rowOff>75919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2763500" y="64894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67047</xdr:rowOff>
    </xdr:from>
    <xdr:ext cx="313932"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57333" y="6582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162154</xdr:rowOff>
    </xdr:from>
    <xdr:to>
      <xdr:col>85</xdr:col>
      <xdr:colOff>127000</xdr:colOff>
      <xdr:row>74</xdr:row>
      <xdr:rowOff>5426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5481300" y="12678004"/>
          <a:ext cx="8382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3605</xdr:rowOff>
    </xdr:from>
    <xdr:ext cx="599010"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690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162154</xdr:rowOff>
    </xdr:from>
    <xdr:to>
      <xdr:col>81</xdr:col>
      <xdr:colOff>50800</xdr:colOff>
      <xdr:row>74</xdr:row>
      <xdr:rowOff>28040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4592300" y="12678004"/>
          <a:ext cx="889000" cy="3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116150</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181795" y="1280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28040</xdr:rowOff>
    </xdr:from>
    <xdr:to>
      <xdr:col>76</xdr:col>
      <xdr:colOff>114300</xdr:colOff>
      <xdr:row>74</xdr:row>
      <xdr:rowOff>74435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3703300" y="12715340"/>
          <a:ext cx="889000" cy="4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107406</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292795" y="1279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74435</xdr:rowOff>
    </xdr:from>
    <xdr:to>
      <xdr:col>71</xdr:col>
      <xdr:colOff>177800</xdr:colOff>
      <xdr:row>74</xdr:row>
      <xdr:rowOff>138626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2814300" y="12761735"/>
          <a:ext cx="889000" cy="6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130506</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03795" y="128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9700</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14795" y="125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126076</xdr:rowOff>
    </xdr:from>
    <xdr:to>
      <xdr:col>85</xdr:col>
      <xdr:colOff>177800</xdr:colOff>
      <xdr:row>74</xdr:row>
      <xdr:rowOff>56226</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6268700" y="1264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148953</xdr:rowOff>
    </xdr:from>
    <xdr:ext cx="599010"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249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111354</xdr:rowOff>
    </xdr:from>
    <xdr:to>
      <xdr:col>81</xdr:col>
      <xdr:colOff>101600</xdr:colOff>
      <xdr:row>74</xdr:row>
      <xdr:rowOff>41504</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5430500" y="1262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58031</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181795" y="12402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148690</xdr:rowOff>
    </xdr:from>
    <xdr:to>
      <xdr:col>76</xdr:col>
      <xdr:colOff>165100</xdr:colOff>
      <xdr:row>74</xdr:row>
      <xdr:rowOff>78840</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4541500" y="1266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95367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292795" y="1243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23635</xdr:rowOff>
    </xdr:from>
    <xdr:to>
      <xdr:col>72</xdr:col>
      <xdr:colOff>38100</xdr:colOff>
      <xdr:row>74</xdr:row>
      <xdr:rowOff>125235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3652500" y="127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141762</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48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87826</xdr:rowOff>
    </xdr:from>
    <xdr:to>
      <xdr:col>67</xdr:col>
      <xdr:colOff>101600</xdr:colOff>
      <xdr:row>75</xdr:row>
      <xdr:rowOff>17976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2763500" y="127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9103</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867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7096</xdr:rowOff>
    </xdr:from>
    <xdr:to>
      <xdr:col>85</xdr:col>
      <xdr:colOff>127000</xdr:colOff>
      <xdr:row>99</xdr:row>
      <xdr:rowOff>15695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5481300" y="16980646"/>
          <a:ext cx="838200" cy="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15695</xdr:rowOff>
    </xdr:from>
    <xdr:to>
      <xdr:col>81</xdr:col>
      <xdr:colOff>50800</xdr:colOff>
      <xdr:row>99</xdr:row>
      <xdr:rowOff>28156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989245"/>
          <a:ext cx="889000" cy="1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45215</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6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17405</xdr:rowOff>
    </xdr:from>
    <xdr:to>
      <xdr:col>76</xdr:col>
      <xdr:colOff>114300</xdr:colOff>
      <xdr:row>99</xdr:row>
      <xdr:rowOff>28156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3703300" y="16990955"/>
          <a:ext cx="889000" cy="1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52151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6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17405</xdr:rowOff>
    </xdr:from>
    <xdr:to>
      <xdr:col>71</xdr:col>
      <xdr:colOff>177800</xdr:colOff>
      <xdr:row>99</xdr:row>
      <xdr:rowOff>33961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990955"/>
          <a:ext cx="889000" cy="1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49658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6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47561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6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127746</xdr:rowOff>
    </xdr:from>
    <xdr:to>
      <xdr:col>85</xdr:col>
      <xdr:colOff>177800</xdr:colOff>
      <xdr:row>99</xdr:row>
      <xdr:rowOff>57896</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92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46586</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8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136345</xdr:rowOff>
    </xdr:from>
    <xdr:to>
      <xdr:col>81</xdr:col>
      <xdr:colOff>101600</xdr:colOff>
      <xdr:row>99</xdr:row>
      <xdr:rowOff>66495</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93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57622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703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148806</xdr:rowOff>
    </xdr:from>
    <xdr:to>
      <xdr:col>76</xdr:col>
      <xdr:colOff>165100</xdr:colOff>
      <xdr:row>99</xdr:row>
      <xdr:rowOff>78956</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70083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704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138055</xdr:rowOff>
    </xdr:from>
    <xdr:to>
      <xdr:col>72</xdr:col>
      <xdr:colOff>38100</xdr:colOff>
      <xdr:row>99</xdr:row>
      <xdr:rowOff>68205</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94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59332</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703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154611</xdr:rowOff>
    </xdr:from>
    <xdr:to>
      <xdr:col>67</xdr:col>
      <xdr:colOff>101600</xdr:colOff>
      <xdr:row>99</xdr:row>
      <xdr:rowOff>84761</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95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75888</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704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165703</xdr:rowOff>
    </xdr:from>
    <xdr:to>
      <xdr:col>116</xdr:col>
      <xdr:colOff>63500</xdr:colOff>
      <xdr:row>58</xdr:row>
      <xdr:rowOff>5721</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1323300" y="9938353"/>
          <a:ext cx="838200" cy="1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35018</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979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5721</xdr:rowOff>
    </xdr:from>
    <xdr:to>
      <xdr:col>111</xdr:col>
      <xdr:colOff>177800</xdr:colOff>
      <xdr:row>58</xdr:row>
      <xdr:rowOff>11455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0434300" y="9949821"/>
          <a:ext cx="889000" cy="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165778</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1010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11455</xdr:rowOff>
    </xdr:from>
    <xdr:to>
      <xdr:col>107</xdr:col>
      <xdr:colOff>50800</xdr:colOff>
      <xdr:row>58</xdr:row>
      <xdr:rowOff>33839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9545300" y="9955555"/>
          <a:ext cx="889000" cy="2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132631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1007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11341</xdr:rowOff>
    </xdr:from>
    <xdr:to>
      <xdr:col>102</xdr:col>
      <xdr:colOff>114300</xdr:colOff>
      <xdr:row>58</xdr:row>
      <xdr:rowOff>33839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9955441"/>
          <a:ext cx="889000" cy="2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153605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1009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156348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1010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114903</xdr:rowOff>
    </xdr:from>
    <xdr:to>
      <xdr:col>116</xdr:col>
      <xdr:colOff>114300</xdr:colOff>
      <xdr:row>58</xdr:row>
      <xdr:rowOff>45053</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988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137780</xdr:rowOff>
    </xdr:from>
    <xdr:ext cx="534377"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73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126371</xdr:rowOff>
    </xdr:from>
    <xdr:to>
      <xdr:col>112</xdr:col>
      <xdr:colOff>38100</xdr:colOff>
      <xdr:row>58</xdr:row>
      <xdr:rowOff>56521</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989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73048</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56111" y="967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132105</xdr:rowOff>
    </xdr:from>
    <xdr:to>
      <xdr:col>107</xdr:col>
      <xdr:colOff>101600</xdr:colOff>
      <xdr:row>58</xdr:row>
      <xdr:rowOff>62255</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99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78782</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67111" y="967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154489</xdr:rowOff>
    </xdr:from>
    <xdr:to>
      <xdr:col>102</xdr:col>
      <xdr:colOff>165100</xdr:colOff>
      <xdr:row>58</xdr:row>
      <xdr:rowOff>84639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992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101166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131991</xdr:rowOff>
    </xdr:from>
    <xdr:to>
      <xdr:col>98</xdr:col>
      <xdr:colOff>38100</xdr:colOff>
      <xdr:row>58</xdr:row>
      <xdr:rowOff>62141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990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78668</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389111" y="967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96342</xdr:rowOff>
    </xdr:from>
    <xdr:to>
      <xdr:col>116</xdr:col>
      <xdr:colOff>63500</xdr:colOff>
      <xdr:row>72</xdr:row>
      <xdr:rowOff>103060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2440742"/>
          <a:ext cx="838200" cy="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52938</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911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103060</xdr:rowOff>
    </xdr:from>
    <xdr:to>
      <xdr:col>111</xdr:col>
      <xdr:colOff>177800</xdr:colOff>
      <xdr:row>72</xdr:row>
      <xdr:rowOff>128842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2447460"/>
          <a:ext cx="889000" cy="2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133532</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128842</xdr:rowOff>
    </xdr:from>
    <xdr:to>
      <xdr:col>107</xdr:col>
      <xdr:colOff>50800</xdr:colOff>
      <xdr:row>73</xdr:row>
      <xdr:rowOff>90907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2473242"/>
          <a:ext cx="889000" cy="13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131436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40678</xdr:rowOff>
    </xdr:from>
    <xdr:to>
      <xdr:col>102</xdr:col>
      <xdr:colOff>114300</xdr:colOff>
      <xdr:row>73</xdr:row>
      <xdr:rowOff>90907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2556528"/>
          <a:ext cx="889000" cy="5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129812</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140606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99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45542</xdr:rowOff>
    </xdr:from>
    <xdr:to>
      <xdr:col>116</xdr:col>
      <xdr:colOff>114300</xdr:colOff>
      <xdr:row>72</xdr:row>
      <xdr:rowOff>147142</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3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68419</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241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52260</xdr:rowOff>
    </xdr:from>
    <xdr:to>
      <xdr:col>112</xdr:col>
      <xdr:colOff>38100</xdr:colOff>
      <xdr:row>72</xdr:row>
      <xdr:rowOff>153860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3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170387</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217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78042</xdr:rowOff>
    </xdr:from>
    <xdr:to>
      <xdr:col>107</xdr:col>
      <xdr:colOff>101600</xdr:colOff>
      <xdr:row>73</xdr:row>
      <xdr:rowOff>8192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42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24719</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19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40107</xdr:rowOff>
    </xdr:from>
    <xdr:to>
      <xdr:col>102</xdr:col>
      <xdr:colOff>165100</xdr:colOff>
      <xdr:row>73</xdr:row>
      <xdr:rowOff>141707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55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158234</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233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161328</xdr:rowOff>
    </xdr:from>
    <xdr:to>
      <xdr:col>98</xdr:col>
      <xdr:colOff>38100</xdr:colOff>
      <xdr:row>73</xdr:row>
      <xdr:rowOff>91478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50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108005</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22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維持補修費と操出金が類似団体内平均値を大きく上回っています。</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維持補修費は</a:t>
          </a:r>
          <a:r>
            <a:rPr kumimoji="1" lang="en-US" altLang="ja-JP" sz="1300">
              <a:latin typeface="ＭＳ Ｐゴシック" panose="020B0600070205080204" pitchFamily="50" charset="-128"/>
              <a:ea typeface="ＭＳ Ｐゴシック" panose="020B0600070205080204" pitchFamily="50" charset="-128"/>
            </a:rPr>
            <a:t>50,280</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人あたりのコストが</a:t>
          </a:r>
          <a:r>
            <a:rPr kumimoji="1" lang="en-US" altLang="ja-JP" sz="1300">
              <a:latin typeface="ＭＳ Ｐゴシック" panose="020B0600070205080204" pitchFamily="50" charset="-128"/>
              <a:ea typeface="ＭＳ Ｐゴシック" panose="020B0600070205080204" pitchFamily="50" charset="-128"/>
            </a:rPr>
            <a:t>32,194</a:t>
          </a:r>
          <a:r>
            <a:rPr kumimoji="1" lang="ja-JP" altLang="en-US" sz="1300">
              <a:latin typeface="ＭＳ Ｐゴシック" panose="020B0600070205080204" pitchFamily="50" charset="-128"/>
              <a:ea typeface="ＭＳ Ｐゴシック" panose="020B0600070205080204" pitchFamily="50" charset="-128"/>
            </a:rPr>
            <a:t>円高い状態になっています。これは、老朽化した施設を多く保有しているためであり、前年度決算と比較すると</a:t>
          </a:r>
          <a:r>
            <a:rPr kumimoji="1" lang="en-US" altLang="ja-JP" sz="1300">
              <a:latin typeface="ＭＳ Ｐゴシック" panose="020B0600070205080204" pitchFamily="50" charset="-128"/>
              <a:ea typeface="ＭＳ Ｐゴシック" panose="020B0600070205080204" pitchFamily="50" charset="-128"/>
            </a:rPr>
            <a:t>50.3</a:t>
          </a:r>
          <a:r>
            <a:rPr kumimoji="1" lang="ja-JP" altLang="en-US" sz="1300">
              <a:latin typeface="ＭＳ Ｐゴシック" panose="020B0600070205080204" pitchFamily="50" charset="-128"/>
              <a:ea typeface="ＭＳ Ｐゴシック" panose="020B0600070205080204" pitchFamily="50" charset="-128"/>
            </a:rPr>
            <a:t>％増となっています。</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は、公共施設の現状、運営状況、利用状況、トータルコスト等を調査、分析し、総合的なマネジメントの視点から公共施設の統廃合等を視野に入れた中で、効果的かつ効率的な公共施設の管理運営に努めていきます。</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操出金は</a:t>
          </a:r>
          <a:r>
            <a:rPr kumimoji="1" lang="en-US" altLang="ja-JP" sz="1300">
              <a:latin typeface="ＭＳ Ｐゴシック" panose="020B0600070205080204" pitchFamily="50" charset="-128"/>
              <a:ea typeface="ＭＳ Ｐゴシック" panose="020B0600070205080204" pitchFamily="50" charset="-128"/>
            </a:rPr>
            <a:t>120,414</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人あたりのコストが</a:t>
          </a:r>
          <a:r>
            <a:rPr kumimoji="1" lang="en-US" altLang="ja-JP" sz="1300">
              <a:latin typeface="ＭＳ Ｐゴシック" panose="020B0600070205080204" pitchFamily="50" charset="-128"/>
              <a:ea typeface="ＭＳ Ｐゴシック" panose="020B0600070205080204" pitchFamily="50" charset="-128"/>
            </a:rPr>
            <a:t>42,781</a:t>
          </a:r>
          <a:r>
            <a:rPr kumimoji="1" lang="ja-JP" altLang="en-US" sz="1300">
              <a:latin typeface="ＭＳ Ｐゴシック" panose="020B0600070205080204" pitchFamily="50" charset="-128"/>
              <a:ea typeface="ＭＳ Ｐゴシック" panose="020B0600070205080204" pitchFamily="50" charset="-128"/>
            </a:rPr>
            <a:t>円高い状態になっています。これは、特別会計への操出金等に係るものであり、前年度決算並の水準となっています。</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今後は、特別会計に係る各種事業において、可能な限りの経費節減を図り、普通会計の負担を減らすよう努めていきます。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6,661
6,627
472.65
7,635,993
7,469,142
10,421
3,910,264
6,467,430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73152</xdr:rowOff>
    </xdr:from>
    <xdr:to>
      <xdr:col>24</xdr:col>
      <xdr:colOff>63500</xdr:colOff>
      <xdr:row>35</xdr:row>
      <xdr:rowOff>83947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73902"/>
          <a:ext cx="838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137177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37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73152</xdr:rowOff>
    </xdr:from>
    <xdr:to>
      <xdr:col>19</xdr:col>
      <xdr:colOff>177800</xdr:colOff>
      <xdr:row>36</xdr:row>
      <xdr:rowOff>11303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73902"/>
          <a:ext cx="889000" cy="10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20337</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4318</xdr:rowOff>
    </xdr:from>
    <xdr:to>
      <xdr:col>15</xdr:col>
      <xdr:colOff>50800</xdr:colOff>
      <xdr:row>36</xdr:row>
      <xdr:rowOff>11303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76518"/>
          <a:ext cx="8890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53865</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4318</xdr:rowOff>
    </xdr:from>
    <xdr:to>
      <xdr:col>10</xdr:col>
      <xdr:colOff>114300</xdr:colOff>
      <xdr:row>36</xdr:row>
      <xdr:rowOff>32512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76518"/>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58183</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87647</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33147</xdr:rowOff>
    </xdr:from>
    <xdr:to>
      <xdr:col>24</xdr:col>
      <xdr:colOff>114300</xdr:colOff>
      <xdr:row>35</xdr:row>
      <xdr:rowOff>134747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3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56024</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22352</xdr:rowOff>
    </xdr:from>
    <xdr:to>
      <xdr:col>20</xdr:col>
      <xdr:colOff>38100</xdr:colOff>
      <xdr:row>35</xdr:row>
      <xdr:rowOff>123952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2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140479</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79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131953</xdr:rowOff>
    </xdr:from>
    <xdr:to>
      <xdr:col>15</xdr:col>
      <xdr:colOff>101600</xdr:colOff>
      <xdr:row>36</xdr:row>
      <xdr:rowOff>62103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53230</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622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124968</xdr:rowOff>
    </xdr:from>
    <xdr:to>
      <xdr:col>10</xdr:col>
      <xdr:colOff>165100</xdr:colOff>
      <xdr:row>36</xdr:row>
      <xdr:rowOff>55118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2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46245</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62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153162</xdr:rowOff>
    </xdr:from>
    <xdr:to>
      <xdr:col>6</xdr:col>
      <xdr:colOff>38100</xdr:colOff>
      <xdr:row>36</xdr:row>
      <xdr:rowOff>83312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5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74439</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624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21352</xdr:rowOff>
    </xdr:from>
    <xdr:to>
      <xdr:col>24</xdr:col>
      <xdr:colOff>63500</xdr:colOff>
      <xdr:row>58</xdr:row>
      <xdr:rowOff>108090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65452"/>
          <a:ext cx="838200" cy="8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108090</xdr:rowOff>
    </xdr:from>
    <xdr:to>
      <xdr:col>19</xdr:col>
      <xdr:colOff>177800</xdr:colOff>
      <xdr:row>58</xdr:row>
      <xdr:rowOff>128041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52190"/>
          <a:ext cx="889000" cy="1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135472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113933</xdr:rowOff>
    </xdr:from>
    <xdr:to>
      <xdr:col>15</xdr:col>
      <xdr:colOff>50800</xdr:colOff>
      <xdr:row>58</xdr:row>
      <xdr:rowOff>128041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58033"/>
          <a:ext cx="889000" cy="1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145502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113933</xdr:rowOff>
    </xdr:from>
    <xdr:to>
      <xdr:col>10</xdr:col>
      <xdr:colOff>114300</xdr:colOff>
      <xdr:row>58</xdr:row>
      <xdr:rowOff>133020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58033"/>
          <a:ext cx="889000" cy="1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147826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152581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142002</xdr:rowOff>
    </xdr:from>
    <xdr:to>
      <xdr:col>24</xdr:col>
      <xdr:colOff>114300</xdr:colOff>
      <xdr:row>58</xdr:row>
      <xdr:rowOff>72152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1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57114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2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57290</xdr:rowOff>
    </xdr:from>
    <xdr:to>
      <xdr:col>20</xdr:col>
      <xdr:colOff>38100</xdr:colOff>
      <xdr:row>58</xdr:row>
      <xdr:rowOff>158890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0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150017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94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77241</xdr:rowOff>
    </xdr:from>
    <xdr:to>
      <xdr:col>15</xdr:col>
      <xdr:colOff>101600</xdr:colOff>
      <xdr:row>59</xdr:row>
      <xdr:rowOff>7391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2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169968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11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63133</xdr:rowOff>
    </xdr:from>
    <xdr:to>
      <xdr:col>10</xdr:col>
      <xdr:colOff>165100</xdr:colOff>
      <xdr:row>58</xdr:row>
      <xdr:rowOff>164733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155860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09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82220</xdr:rowOff>
    </xdr:from>
    <xdr:to>
      <xdr:col>6</xdr:col>
      <xdr:colOff>38100</xdr:colOff>
      <xdr:row>59</xdr:row>
      <xdr:rowOff>12370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2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3497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11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63170</xdr:rowOff>
    </xdr:from>
    <xdr:to>
      <xdr:col>24</xdr:col>
      <xdr:colOff>63500</xdr:colOff>
      <xdr:row>76</xdr:row>
      <xdr:rowOff>84635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93370"/>
          <a:ext cx="838200" cy="2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84635</xdr:rowOff>
    </xdr:from>
    <xdr:to>
      <xdr:col>19</xdr:col>
      <xdr:colOff>177800</xdr:colOff>
      <xdr:row>76</xdr:row>
      <xdr:rowOff>115295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14835"/>
          <a:ext cx="889000" cy="3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125348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115295</xdr:rowOff>
    </xdr:from>
    <xdr:to>
      <xdr:col>15</xdr:col>
      <xdr:colOff>50800</xdr:colOff>
      <xdr:row>77</xdr:row>
      <xdr:rowOff>5764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45495"/>
          <a:ext cx="889000" cy="6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150874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109150</xdr:rowOff>
    </xdr:from>
    <xdr:to>
      <xdr:col>10</xdr:col>
      <xdr:colOff>114300</xdr:colOff>
      <xdr:row>77</xdr:row>
      <xdr:rowOff>5764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139350"/>
          <a:ext cx="889000" cy="6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12370</xdr:rowOff>
    </xdr:from>
    <xdr:to>
      <xdr:col>24</xdr:col>
      <xdr:colOff>114300</xdr:colOff>
      <xdr:row>76</xdr:row>
      <xdr:rowOff>113970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162247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2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33835</xdr:rowOff>
    </xdr:from>
    <xdr:to>
      <xdr:col>20</xdr:col>
      <xdr:colOff>38100</xdr:colOff>
      <xdr:row>76</xdr:row>
      <xdr:rowOff>135435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6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126562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56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64495</xdr:rowOff>
    </xdr:from>
    <xdr:to>
      <xdr:col>15</xdr:col>
      <xdr:colOff>101600</xdr:colOff>
      <xdr:row>76</xdr:row>
      <xdr:rowOff>166095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9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157222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8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126414</xdr:rowOff>
    </xdr:from>
    <xdr:to>
      <xdr:col>10</xdr:col>
      <xdr:colOff>165100</xdr:colOff>
      <xdr:row>77</xdr:row>
      <xdr:rowOff>56564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5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47691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49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58350</xdr:rowOff>
    </xdr:from>
    <xdr:to>
      <xdr:col>6</xdr:col>
      <xdr:colOff>38100</xdr:colOff>
      <xdr:row>76</xdr:row>
      <xdr:rowOff>159950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151077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18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127150</xdr:rowOff>
    </xdr:from>
    <xdr:to>
      <xdr:col>24</xdr:col>
      <xdr:colOff>63500</xdr:colOff>
      <xdr:row>96</xdr:row>
      <xdr:rowOff>127634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586350"/>
          <a:ext cx="838200" cy="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34231</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2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70676</xdr:rowOff>
    </xdr:from>
    <xdr:to>
      <xdr:col>19</xdr:col>
      <xdr:colOff>177800</xdr:colOff>
      <xdr:row>96</xdr:row>
      <xdr:rowOff>127150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529876"/>
          <a:ext cx="889000" cy="5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70676</xdr:rowOff>
    </xdr:from>
    <xdr:to>
      <xdr:col>15</xdr:col>
      <xdr:colOff>50800</xdr:colOff>
      <xdr:row>96</xdr:row>
      <xdr:rowOff>168659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529876"/>
          <a:ext cx="889000" cy="9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145370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119346</xdr:rowOff>
    </xdr:from>
    <xdr:to>
      <xdr:col>10</xdr:col>
      <xdr:colOff>114300</xdr:colOff>
      <xdr:row>96</xdr:row>
      <xdr:rowOff>168659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578546"/>
          <a:ext cx="889000" cy="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76834</xdr:rowOff>
    </xdr:from>
    <xdr:to>
      <xdr:col>24</xdr:col>
      <xdr:colOff>114300</xdr:colOff>
      <xdr:row>97</xdr:row>
      <xdr:rowOff>6984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53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55261</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51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76350</xdr:rowOff>
    </xdr:from>
    <xdr:to>
      <xdr:col>20</xdr:col>
      <xdr:colOff>38100</xdr:colOff>
      <xdr:row>97</xdr:row>
      <xdr:rowOff>6500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53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169077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62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19876</xdr:rowOff>
    </xdr:from>
    <xdr:to>
      <xdr:col>15</xdr:col>
      <xdr:colOff>101600</xdr:colOff>
      <xdr:row>96</xdr:row>
      <xdr:rowOff>121476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47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138003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25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117859</xdr:rowOff>
    </xdr:from>
    <xdr:to>
      <xdr:col>10</xdr:col>
      <xdr:colOff>165100</xdr:colOff>
      <xdr:row>97</xdr:row>
      <xdr:rowOff>48009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57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39136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66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68546</xdr:rowOff>
    </xdr:from>
    <xdr:to>
      <xdr:col>6</xdr:col>
      <xdr:colOff>38100</xdr:colOff>
      <xdr:row>96</xdr:row>
      <xdr:rowOff>170146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52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62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88493</xdr:rowOff>
    </xdr:from>
    <xdr:to>
      <xdr:col>55</xdr:col>
      <xdr:colOff>0</xdr:colOff>
      <xdr:row>32</xdr:row>
      <xdr:rowOff>63348</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5403443"/>
          <a:ext cx="8382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51782</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395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99924</xdr:rowOff>
    </xdr:from>
    <xdr:to>
      <xdr:col>50</xdr:col>
      <xdr:colOff>114300</xdr:colOff>
      <xdr:row>32</xdr:row>
      <xdr:rowOff>63348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5414874"/>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121276</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64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99924</xdr:rowOff>
    </xdr:from>
    <xdr:to>
      <xdr:col>45</xdr:col>
      <xdr:colOff>177800</xdr:colOff>
      <xdr:row>32</xdr:row>
      <xdr:rowOff>35458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5414874"/>
          <a:ext cx="889000" cy="10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113961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57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35458</xdr:rowOff>
    </xdr:from>
    <xdr:to>
      <xdr:col>41</xdr:col>
      <xdr:colOff>50800</xdr:colOff>
      <xdr:row>32</xdr:row>
      <xdr:rowOff>157531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5521858"/>
          <a:ext cx="889000" cy="12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88815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32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133164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476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37693</xdr:rowOff>
    </xdr:from>
    <xdr:to>
      <xdr:col>55</xdr:col>
      <xdr:colOff>50800</xdr:colOff>
      <xdr:row>31</xdr:row>
      <xdr:rowOff>139293</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535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124070</xdr:rowOff>
    </xdr:from>
    <xdr:ext cx="469744"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5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12548</xdr:rowOff>
    </xdr:from>
    <xdr:to>
      <xdr:col>50</xdr:col>
      <xdr:colOff>165100</xdr:colOff>
      <xdr:row>32</xdr:row>
      <xdr:rowOff>114148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549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130675</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04428" y="527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49124</xdr:rowOff>
    </xdr:from>
    <xdr:to>
      <xdr:col>46</xdr:col>
      <xdr:colOff>38100</xdr:colOff>
      <xdr:row>31</xdr:row>
      <xdr:rowOff>150724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536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167251</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513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156108</xdr:rowOff>
    </xdr:from>
    <xdr:to>
      <xdr:col>41</xdr:col>
      <xdr:colOff>101600</xdr:colOff>
      <xdr:row>32</xdr:row>
      <xdr:rowOff>86258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547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102785</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524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106731</xdr:rowOff>
    </xdr:from>
    <xdr:to>
      <xdr:col>36</xdr:col>
      <xdr:colOff>165100</xdr:colOff>
      <xdr:row>33</xdr:row>
      <xdr:rowOff>36881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559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53408</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536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66425</xdr:rowOff>
    </xdr:from>
    <xdr:to>
      <xdr:col>55</xdr:col>
      <xdr:colOff>0</xdr:colOff>
      <xdr:row>57</xdr:row>
      <xdr:rowOff>109630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839075"/>
          <a:ext cx="8382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166564</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424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64527</xdr:rowOff>
    </xdr:from>
    <xdr:to>
      <xdr:col>50</xdr:col>
      <xdr:colOff>114300</xdr:colOff>
      <xdr:row>57</xdr:row>
      <xdr:rowOff>109630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837177"/>
          <a:ext cx="889000" cy="4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64527</xdr:rowOff>
    </xdr:from>
    <xdr:to>
      <xdr:col>45</xdr:col>
      <xdr:colOff>177800</xdr:colOff>
      <xdr:row>57</xdr:row>
      <xdr:rowOff>95292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837177"/>
          <a:ext cx="889000" cy="3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95292</xdr:rowOff>
    </xdr:from>
    <xdr:to>
      <xdr:col>41</xdr:col>
      <xdr:colOff>50800</xdr:colOff>
      <xdr:row>57</xdr:row>
      <xdr:rowOff>117073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867942"/>
          <a:ext cx="889000" cy="2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78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165502</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6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58830</xdr:rowOff>
    </xdr:from>
    <xdr:to>
      <xdr:col>50</xdr:col>
      <xdr:colOff>165100</xdr:colOff>
      <xdr:row>57</xdr:row>
      <xdr:rowOff>160430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83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151557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92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13727</xdr:rowOff>
    </xdr:from>
    <xdr:to>
      <xdr:col>46</xdr:col>
      <xdr:colOff>38100</xdr:colOff>
      <xdr:row>57</xdr:row>
      <xdr:rowOff>115327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78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106454</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87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44492</xdr:rowOff>
    </xdr:from>
    <xdr:to>
      <xdr:col>41</xdr:col>
      <xdr:colOff>101600</xdr:colOff>
      <xdr:row>57</xdr:row>
      <xdr:rowOff>146092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81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137219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90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66273</xdr:rowOff>
    </xdr:from>
    <xdr:to>
      <xdr:col>36</xdr:col>
      <xdr:colOff>165100</xdr:colOff>
      <xdr:row>57</xdr:row>
      <xdr:rowOff>167873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83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159000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93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136134</xdr:rowOff>
    </xdr:from>
    <xdr:to>
      <xdr:col>55</xdr:col>
      <xdr:colOff>0</xdr:colOff>
      <xdr:row>76</xdr:row>
      <xdr:rowOff>154815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9639300" y="12994884"/>
          <a:ext cx="838200" cy="19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152778</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301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154815</xdr:rowOff>
    </xdr:from>
    <xdr:to>
      <xdr:col>50</xdr:col>
      <xdr:colOff>114300</xdr:colOff>
      <xdr:row>77</xdr:row>
      <xdr:rowOff>30502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8750300" y="13185015"/>
          <a:ext cx="889000" cy="4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96514</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72111" y="1329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9727</xdr:rowOff>
    </xdr:from>
    <xdr:to>
      <xdr:col>45</xdr:col>
      <xdr:colOff>177800</xdr:colOff>
      <xdr:row>77</xdr:row>
      <xdr:rowOff>30502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7861300" y="13211377"/>
          <a:ext cx="889000" cy="2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100401</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330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107998</xdr:rowOff>
    </xdr:from>
    <xdr:to>
      <xdr:col>41</xdr:col>
      <xdr:colOff>50800</xdr:colOff>
      <xdr:row>77</xdr:row>
      <xdr:rowOff>9727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972300" y="13138198"/>
          <a:ext cx="889000" cy="7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100530</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330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95135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32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85334</xdr:rowOff>
    </xdr:from>
    <xdr:to>
      <xdr:col>55</xdr:col>
      <xdr:colOff>50800</xdr:colOff>
      <xdr:row>76</xdr:row>
      <xdr:rowOff>15484</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294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108211</xdr:rowOff>
    </xdr:from>
    <xdr:ext cx="534377"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27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104015</xdr:rowOff>
    </xdr:from>
    <xdr:to>
      <xdr:col>50</xdr:col>
      <xdr:colOff>165100</xdr:colOff>
      <xdr:row>77</xdr:row>
      <xdr:rowOff>34165</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313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50692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290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151152</xdr:rowOff>
    </xdr:from>
    <xdr:to>
      <xdr:col>46</xdr:col>
      <xdr:colOff>38100</xdr:colOff>
      <xdr:row>77</xdr:row>
      <xdr:rowOff>81302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318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97829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295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130377</xdr:rowOff>
    </xdr:from>
    <xdr:to>
      <xdr:col>41</xdr:col>
      <xdr:colOff>101600</xdr:colOff>
      <xdr:row>77</xdr:row>
      <xdr:rowOff>60527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316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77054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293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57198</xdr:rowOff>
    </xdr:from>
    <xdr:to>
      <xdr:col>36</xdr:col>
      <xdr:colOff>165100</xdr:colOff>
      <xdr:row>76</xdr:row>
      <xdr:rowOff>158798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30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3875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286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57193</xdr:rowOff>
    </xdr:from>
    <xdr:to>
      <xdr:col>55</xdr:col>
      <xdr:colOff>0</xdr:colOff>
      <xdr:row>95</xdr:row>
      <xdr:rowOff>50318</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9639300" y="16173493"/>
          <a:ext cx="838200" cy="16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125181</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412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24175</xdr:rowOff>
    </xdr:from>
    <xdr:to>
      <xdr:col>50</xdr:col>
      <xdr:colOff>114300</xdr:colOff>
      <xdr:row>95</xdr:row>
      <xdr:rowOff>50318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8750300" y="16311925"/>
          <a:ext cx="889000" cy="2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75274</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72111" y="1653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165650</xdr:rowOff>
    </xdr:from>
    <xdr:to>
      <xdr:col>45</xdr:col>
      <xdr:colOff>177800</xdr:colOff>
      <xdr:row>95</xdr:row>
      <xdr:rowOff>24175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7861300" y="16281950"/>
          <a:ext cx="889000" cy="2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86259</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165650</xdr:rowOff>
    </xdr:from>
    <xdr:to>
      <xdr:col>41</xdr:col>
      <xdr:colOff>50800</xdr:colOff>
      <xdr:row>95</xdr:row>
      <xdr:rowOff>84274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6972300" y="16281950"/>
          <a:ext cx="889000" cy="9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80920</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103601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6393</xdr:rowOff>
    </xdr:from>
    <xdr:to>
      <xdr:col>55</xdr:col>
      <xdr:colOff>50800</xdr:colOff>
      <xdr:row>94</xdr:row>
      <xdr:rowOff>107993</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12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29270</xdr:rowOff>
    </xdr:from>
    <xdr:ext cx="599010"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597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170968</xdr:rowOff>
    </xdr:from>
    <xdr:to>
      <xdr:col>50</xdr:col>
      <xdr:colOff>165100</xdr:colOff>
      <xdr:row>95</xdr:row>
      <xdr:rowOff>101118</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28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117645</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39795" y="1606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144825</xdr:rowOff>
    </xdr:from>
    <xdr:to>
      <xdr:col>46</xdr:col>
      <xdr:colOff>38100</xdr:colOff>
      <xdr:row>95</xdr:row>
      <xdr:rowOff>74975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2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91502</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036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114850</xdr:rowOff>
    </xdr:from>
    <xdr:to>
      <xdr:col>41</xdr:col>
      <xdr:colOff>101600</xdr:colOff>
      <xdr:row>95</xdr:row>
      <xdr:rowOff>45000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23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61527</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00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33474</xdr:rowOff>
    </xdr:from>
    <xdr:to>
      <xdr:col>36</xdr:col>
      <xdr:colOff>165100</xdr:colOff>
      <xdr:row>95</xdr:row>
      <xdr:rowOff>135074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32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151601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096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a:extLst>
            <a:ext uri="{FF2B5EF4-FFF2-40B4-BE49-F238E27FC236}">
              <a16:creationId xmlns:a16="http://schemas.microsoft.com/office/drawing/2014/main" id="{00000000-0008-0000-0700-0000F4010000}"/>
            </a:ext>
          </a:extLst>
        </xdr:cNvPr>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a:extLst>
            <a:ext uri="{FF2B5EF4-FFF2-40B4-BE49-F238E27FC236}">
              <a16:creationId xmlns:a16="http://schemas.microsoft.com/office/drawing/2014/main" id="{00000000-0008-0000-0700-0000F6010000}"/>
            </a:ext>
          </a:extLst>
        </xdr:cNvPr>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124475</xdr:rowOff>
    </xdr:from>
    <xdr:to>
      <xdr:col>85</xdr:col>
      <xdr:colOff>127000</xdr:colOff>
      <xdr:row>37</xdr:row>
      <xdr:rowOff>134886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5481300" y="6296675"/>
          <a:ext cx="838200" cy="18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171422</xdr:rowOff>
    </xdr:from>
    <xdr:ext cx="534377" cy="259045"/>
    <xdr:sp macro="" textlink="">
      <xdr:nvSpPr>
        <xdr:cNvPr id="505" name="消防費平均値テキスト">
          <a:extLst>
            <a:ext uri="{FF2B5EF4-FFF2-40B4-BE49-F238E27FC236}">
              <a16:creationId xmlns:a16="http://schemas.microsoft.com/office/drawing/2014/main" id="{00000000-0008-0000-0700-0000F9010000}"/>
            </a:ext>
          </a:extLst>
        </xdr:cNvPr>
        <xdr:cNvSpPr txBox="1"/>
      </xdr:nvSpPr>
      <xdr:spPr>
        <a:xfrm>
          <a:off x="16370300" y="6343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134886</xdr:rowOff>
    </xdr:from>
    <xdr:to>
      <xdr:col>81</xdr:col>
      <xdr:colOff>50800</xdr:colOff>
      <xdr:row>37</xdr:row>
      <xdr:rowOff>136225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4592300" y="6478536"/>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136225</xdr:rowOff>
    </xdr:from>
    <xdr:to>
      <xdr:col>76</xdr:col>
      <xdr:colOff>114300</xdr:colOff>
      <xdr:row>37</xdr:row>
      <xdr:rowOff>137460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3703300" y="6479875"/>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16841</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4325111" y="61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136705</xdr:rowOff>
    </xdr:from>
    <xdr:to>
      <xdr:col>71</xdr:col>
      <xdr:colOff>177800</xdr:colOff>
      <xdr:row>37</xdr:row>
      <xdr:rowOff>137460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814300" y="6480355"/>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8396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2547111" y="61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73675</xdr:rowOff>
    </xdr:from>
    <xdr:to>
      <xdr:col>85</xdr:col>
      <xdr:colOff>177800</xdr:colOff>
      <xdr:row>37</xdr:row>
      <xdr:rowOff>3825</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6268700" y="624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96552</xdr:rowOff>
    </xdr:from>
    <xdr:ext cx="534377" cy="259045"/>
    <xdr:sp macro="" textlink="">
      <xdr:nvSpPr>
        <xdr:cNvPr id="524" name="消防費該当値テキスト">
          <a:extLst>
            <a:ext uri="{FF2B5EF4-FFF2-40B4-BE49-F238E27FC236}">
              <a16:creationId xmlns:a16="http://schemas.microsoft.com/office/drawing/2014/main" id="{00000000-0008-0000-0700-00000C020000}"/>
            </a:ext>
          </a:extLst>
        </xdr:cNvPr>
        <xdr:cNvSpPr txBox="1"/>
      </xdr:nvSpPr>
      <xdr:spPr>
        <a:xfrm>
          <a:off x="16370300" y="609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84086</xdr:rowOff>
    </xdr:from>
    <xdr:to>
      <xdr:col>81</xdr:col>
      <xdr:colOff>101600</xdr:colOff>
      <xdr:row>38</xdr:row>
      <xdr:rowOff>14236</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5430500" y="642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5363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5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85425</xdr:rowOff>
    </xdr:from>
    <xdr:to>
      <xdr:col>76</xdr:col>
      <xdr:colOff>165100</xdr:colOff>
      <xdr:row>38</xdr:row>
      <xdr:rowOff>15576</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4541500" y="64290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6702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52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86660</xdr:rowOff>
    </xdr:from>
    <xdr:to>
      <xdr:col>72</xdr:col>
      <xdr:colOff>38100</xdr:colOff>
      <xdr:row>38</xdr:row>
      <xdr:rowOff>16810</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3652500" y="643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7937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2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85905</xdr:rowOff>
    </xdr:from>
    <xdr:to>
      <xdr:col>67</xdr:col>
      <xdr:colOff>101600</xdr:colOff>
      <xdr:row>38</xdr:row>
      <xdr:rowOff>16055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2763500" y="64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7183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2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a:extLst>
            <a:ext uri="{FF2B5EF4-FFF2-40B4-BE49-F238E27FC236}">
              <a16:creationId xmlns:a16="http://schemas.microsoft.com/office/drawing/2014/main" id="{00000000-0008-0000-0700-00002B020000}"/>
            </a:ext>
          </a:extLst>
        </xdr:cNvPr>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a:extLst>
            <a:ext uri="{FF2B5EF4-FFF2-40B4-BE49-F238E27FC236}">
              <a16:creationId xmlns:a16="http://schemas.microsoft.com/office/drawing/2014/main" id="{00000000-0008-0000-0700-00002D020000}"/>
            </a:ext>
          </a:extLst>
        </xdr:cNvPr>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159990</xdr:rowOff>
    </xdr:from>
    <xdr:to>
      <xdr:col>85</xdr:col>
      <xdr:colOff>127000</xdr:colOff>
      <xdr:row>56</xdr:row>
      <xdr:rowOff>12900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5481300" y="9418290"/>
          <a:ext cx="838200" cy="19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118885</xdr:rowOff>
    </xdr:from>
    <xdr:ext cx="599010" cy="259045"/>
    <xdr:sp macro="" textlink="">
      <xdr:nvSpPr>
        <xdr:cNvPr id="560" name="教育費平均値テキスト">
          <a:extLst>
            <a:ext uri="{FF2B5EF4-FFF2-40B4-BE49-F238E27FC236}">
              <a16:creationId xmlns:a16="http://schemas.microsoft.com/office/drawing/2014/main" id="{00000000-0008-0000-0700-000030020000}"/>
            </a:ext>
          </a:extLst>
        </xdr:cNvPr>
        <xdr:cNvSpPr txBox="1"/>
      </xdr:nvSpPr>
      <xdr:spPr>
        <a:xfrm>
          <a:off x="16370300" y="9548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a:extLst>
            <a:ext uri="{FF2B5EF4-FFF2-40B4-BE49-F238E27FC236}">
              <a16:creationId xmlns:a16="http://schemas.microsoft.com/office/drawing/2014/main" id="{00000000-0008-0000-0700-000031020000}"/>
            </a:ext>
          </a:extLst>
        </xdr:cNvPr>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159990</xdr:rowOff>
    </xdr:from>
    <xdr:to>
      <xdr:col>81</xdr:col>
      <xdr:colOff>50800</xdr:colOff>
      <xdr:row>55</xdr:row>
      <xdr:rowOff>139055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4592300" y="9418290"/>
          <a:ext cx="889000" cy="15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a:extLst>
            <a:ext uri="{FF2B5EF4-FFF2-40B4-BE49-F238E27FC236}">
              <a16:creationId xmlns:a16="http://schemas.microsoft.com/office/drawing/2014/main" id="{00000000-0008-0000-0700-000033020000}"/>
            </a:ext>
          </a:extLst>
        </xdr:cNvPr>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70280</xdr:rowOff>
    </xdr:from>
    <xdr:ext cx="534377"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5214111" y="96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94309</xdr:rowOff>
    </xdr:from>
    <xdr:to>
      <xdr:col>76</xdr:col>
      <xdr:colOff>114300</xdr:colOff>
      <xdr:row>55</xdr:row>
      <xdr:rowOff>139055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3703300" y="9181159"/>
          <a:ext cx="889000" cy="38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93946</xdr:rowOff>
    </xdr:from>
    <xdr:ext cx="534377"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4325111" y="96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43789</xdr:rowOff>
    </xdr:from>
    <xdr:to>
      <xdr:col>71</xdr:col>
      <xdr:colOff>177800</xdr:colOff>
      <xdr:row>53</xdr:row>
      <xdr:rowOff>94309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814300" y="9130639"/>
          <a:ext cx="889000" cy="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81441</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3436111" y="96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98193</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547111" y="969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133550</xdr:rowOff>
    </xdr:from>
    <xdr:to>
      <xdr:col>85</xdr:col>
      <xdr:colOff>177800</xdr:colOff>
      <xdr:row>56</xdr:row>
      <xdr:rowOff>63700</xdr:rowOff>
    </xdr:to>
    <xdr:sp macro="" textlink="">
      <xdr:nvSpPr>
        <xdr:cNvPr id="578" name="楕円 577">
          <a:extLst>
            <a:ext uri="{FF2B5EF4-FFF2-40B4-BE49-F238E27FC236}">
              <a16:creationId xmlns:a16="http://schemas.microsoft.com/office/drawing/2014/main" id="{00000000-0008-0000-0700-000042020000}"/>
            </a:ext>
          </a:extLst>
        </xdr:cNvPr>
        <xdr:cNvSpPr/>
      </xdr:nvSpPr>
      <xdr:spPr>
        <a:xfrm>
          <a:off x="16268700" y="956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156427</xdr:rowOff>
    </xdr:from>
    <xdr:ext cx="599010" cy="259045"/>
    <xdr:sp macro="" textlink="">
      <xdr:nvSpPr>
        <xdr:cNvPr id="579" name="教育費該当値テキスト">
          <a:extLst>
            <a:ext uri="{FF2B5EF4-FFF2-40B4-BE49-F238E27FC236}">
              <a16:creationId xmlns:a16="http://schemas.microsoft.com/office/drawing/2014/main" id="{00000000-0008-0000-0700-000043020000}"/>
            </a:ext>
          </a:extLst>
        </xdr:cNvPr>
        <xdr:cNvSpPr txBox="1"/>
      </xdr:nvSpPr>
      <xdr:spPr>
        <a:xfrm>
          <a:off x="16370300" y="941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109190</xdr:rowOff>
    </xdr:from>
    <xdr:to>
      <xdr:col>81</xdr:col>
      <xdr:colOff>101600</xdr:colOff>
      <xdr:row>55</xdr:row>
      <xdr:rowOff>39340</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5430500" y="936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55867</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14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88255</xdr:rowOff>
    </xdr:from>
    <xdr:to>
      <xdr:col>76</xdr:col>
      <xdr:colOff>165100</xdr:colOff>
      <xdr:row>56</xdr:row>
      <xdr:rowOff>18405</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4541500" y="95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34932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293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43509</xdr:rowOff>
    </xdr:from>
    <xdr:to>
      <xdr:col>72</xdr:col>
      <xdr:colOff>38100</xdr:colOff>
      <xdr:row>53</xdr:row>
      <xdr:rowOff>145109</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3652500" y="913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161636</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890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164439</xdr:rowOff>
    </xdr:from>
    <xdr:to>
      <xdr:col>67</xdr:col>
      <xdr:colOff>101600</xdr:colOff>
      <xdr:row>53</xdr:row>
      <xdr:rowOff>94589</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2763500" y="907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111116</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8855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7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a:extLst>
            <a:ext uri="{FF2B5EF4-FFF2-40B4-BE49-F238E27FC236}">
              <a16:creationId xmlns:a16="http://schemas.microsoft.com/office/drawing/2014/main" id="{00000000-0008-0000-0700-00006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a:extLst>
            <a:ext uri="{FF2B5EF4-FFF2-40B4-BE49-F238E27FC236}">
              <a16:creationId xmlns:a16="http://schemas.microsoft.com/office/drawing/2014/main" id="{00000000-0008-0000-0700-000062020000}"/>
            </a:ext>
          </a:extLst>
        </xdr:cNvPr>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25136</xdr:rowOff>
    </xdr:from>
    <xdr:to>
      <xdr:col>85</xdr:col>
      <xdr:colOff>127000</xdr:colOff>
      <xdr:row>78</xdr:row>
      <xdr:rowOff>25189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5481300" y="13398236"/>
          <a:ext cx="8382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a:extLst>
            <a:ext uri="{FF2B5EF4-FFF2-40B4-BE49-F238E27FC236}">
              <a16:creationId xmlns:a16="http://schemas.microsoft.com/office/drawing/2014/main" id="{00000000-0008-0000-0700-000065020000}"/>
            </a:ext>
          </a:extLst>
        </xdr:cNvPr>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a:extLst>
            <a:ext uri="{FF2B5EF4-FFF2-40B4-BE49-F238E27FC236}">
              <a16:creationId xmlns:a16="http://schemas.microsoft.com/office/drawing/2014/main" id="{00000000-0008-0000-0700-000066020000}"/>
            </a:ext>
          </a:extLst>
        </xdr:cNvPr>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21920</xdr:rowOff>
    </xdr:from>
    <xdr:to>
      <xdr:col>81</xdr:col>
      <xdr:colOff>50800</xdr:colOff>
      <xdr:row>78</xdr:row>
      <xdr:rowOff>25136</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4592300" y="13395020"/>
          <a:ext cx="889000" cy="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a:extLst>
            <a:ext uri="{FF2B5EF4-FFF2-40B4-BE49-F238E27FC236}">
              <a16:creationId xmlns:a16="http://schemas.microsoft.com/office/drawing/2014/main" id="{00000000-0008-0000-0700-000068020000}"/>
            </a:ext>
          </a:extLst>
        </xdr:cNvPr>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169925</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5214111" y="130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144340</xdr:rowOff>
    </xdr:from>
    <xdr:to>
      <xdr:col>76</xdr:col>
      <xdr:colOff>114300</xdr:colOff>
      <xdr:row>78</xdr:row>
      <xdr:rowOff>21920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3703300" y="13345990"/>
          <a:ext cx="889000" cy="4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144340</xdr:rowOff>
    </xdr:from>
    <xdr:to>
      <xdr:col>71</xdr:col>
      <xdr:colOff>177800</xdr:colOff>
      <xdr:row>78</xdr:row>
      <xdr:rowOff>25119</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2814300" y="13345990"/>
          <a:ext cx="889000" cy="5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145839</xdr:rowOff>
    </xdr:from>
    <xdr:to>
      <xdr:col>85</xdr:col>
      <xdr:colOff>177800</xdr:colOff>
      <xdr:row>78</xdr:row>
      <xdr:rowOff>75989</xdr:rowOff>
    </xdr:to>
    <xdr:sp macro="" textlink="">
      <xdr:nvSpPr>
        <xdr:cNvPr id="631" name="楕円 630">
          <a:extLst>
            <a:ext uri="{FF2B5EF4-FFF2-40B4-BE49-F238E27FC236}">
              <a16:creationId xmlns:a16="http://schemas.microsoft.com/office/drawing/2014/main" id="{00000000-0008-0000-0700-000077020000}"/>
            </a:ext>
          </a:extLst>
        </xdr:cNvPr>
        <xdr:cNvSpPr/>
      </xdr:nvSpPr>
      <xdr:spPr>
        <a:xfrm>
          <a:off x="16268700" y="1334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60766</xdr:rowOff>
    </xdr:from>
    <xdr:ext cx="313932" cy="259045"/>
    <xdr:sp macro="" textlink="">
      <xdr:nvSpPr>
        <xdr:cNvPr id="632" name="災害復旧費該当値テキスト">
          <a:extLst>
            <a:ext uri="{FF2B5EF4-FFF2-40B4-BE49-F238E27FC236}">
              <a16:creationId xmlns:a16="http://schemas.microsoft.com/office/drawing/2014/main" id="{00000000-0008-0000-0700-000078020000}"/>
            </a:ext>
          </a:extLst>
        </xdr:cNvPr>
        <xdr:cNvSpPr txBox="1"/>
      </xdr:nvSpPr>
      <xdr:spPr>
        <a:xfrm>
          <a:off x="16370300" y="132624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145786</xdr:rowOff>
    </xdr:from>
    <xdr:to>
      <xdr:col>81</xdr:col>
      <xdr:colOff>101600</xdr:colOff>
      <xdr:row>78</xdr:row>
      <xdr:rowOff>75936</xdr:rowOff>
    </xdr:to>
    <xdr:sp macro="" textlink="">
      <xdr:nvSpPr>
        <xdr:cNvPr id="633" name="楕円 632">
          <a:extLst>
            <a:ext uri="{FF2B5EF4-FFF2-40B4-BE49-F238E27FC236}">
              <a16:creationId xmlns:a16="http://schemas.microsoft.com/office/drawing/2014/main" id="{00000000-0008-0000-0700-000079020000}"/>
            </a:ext>
          </a:extLst>
        </xdr:cNvPr>
        <xdr:cNvSpPr/>
      </xdr:nvSpPr>
      <xdr:spPr>
        <a:xfrm>
          <a:off x="15430500" y="1334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67063</xdr:rowOff>
    </xdr:from>
    <xdr:ext cx="313932"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324333" y="134401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142570</xdr:rowOff>
    </xdr:from>
    <xdr:to>
      <xdr:col>76</xdr:col>
      <xdr:colOff>165100</xdr:colOff>
      <xdr:row>78</xdr:row>
      <xdr:rowOff>72720</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4541500" y="133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63847</xdr:rowOff>
    </xdr:from>
    <xdr:ext cx="378565"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403017" y="13436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93540</xdr:rowOff>
    </xdr:from>
    <xdr:to>
      <xdr:col>72</xdr:col>
      <xdr:colOff>38100</xdr:colOff>
      <xdr:row>78</xdr:row>
      <xdr:rowOff>23690</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3652500" y="1329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14817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38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145769</xdr:rowOff>
    </xdr:from>
    <xdr:to>
      <xdr:col>67</xdr:col>
      <xdr:colOff>101600</xdr:colOff>
      <xdr:row>78</xdr:row>
      <xdr:rowOff>75919</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2763500" y="1334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67046</xdr:rowOff>
    </xdr:from>
    <xdr:ext cx="313932"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57333" y="134401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7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a:extLst>
            <a:ext uri="{FF2B5EF4-FFF2-40B4-BE49-F238E27FC236}">
              <a16:creationId xmlns:a16="http://schemas.microsoft.com/office/drawing/2014/main" id="{00000000-0008-0000-0700-000095020000}"/>
            </a:ext>
          </a:extLst>
        </xdr:cNvPr>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a:extLst>
            <a:ext uri="{FF2B5EF4-FFF2-40B4-BE49-F238E27FC236}">
              <a16:creationId xmlns:a16="http://schemas.microsoft.com/office/drawing/2014/main" id="{00000000-0008-0000-0700-000097020000}"/>
            </a:ext>
          </a:extLst>
        </xdr:cNvPr>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162154</xdr:rowOff>
    </xdr:from>
    <xdr:to>
      <xdr:col>85</xdr:col>
      <xdr:colOff>127000</xdr:colOff>
      <xdr:row>94</xdr:row>
      <xdr:rowOff>5426</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5481300" y="16107004"/>
          <a:ext cx="8382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3536</xdr:rowOff>
    </xdr:from>
    <xdr:ext cx="599010" cy="259045"/>
    <xdr:sp macro="" textlink="">
      <xdr:nvSpPr>
        <xdr:cNvPr id="666" name="公債費平均値テキスト">
          <a:extLst>
            <a:ext uri="{FF2B5EF4-FFF2-40B4-BE49-F238E27FC236}">
              <a16:creationId xmlns:a16="http://schemas.microsoft.com/office/drawing/2014/main" id="{00000000-0008-0000-0700-00009A020000}"/>
            </a:ext>
          </a:extLst>
        </xdr:cNvPr>
        <xdr:cNvSpPr txBox="1"/>
      </xdr:nvSpPr>
      <xdr:spPr>
        <a:xfrm>
          <a:off x="16370300" y="1611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a:extLst>
            <a:ext uri="{FF2B5EF4-FFF2-40B4-BE49-F238E27FC236}">
              <a16:creationId xmlns:a16="http://schemas.microsoft.com/office/drawing/2014/main" id="{00000000-0008-0000-0700-00009B020000}"/>
            </a:ext>
          </a:extLst>
        </xdr:cNvPr>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162154</xdr:rowOff>
    </xdr:from>
    <xdr:to>
      <xdr:col>81</xdr:col>
      <xdr:colOff>50800</xdr:colOff>
      <xdr:row>94</xdr:row>
      <xdr:rowOff>28040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flipV="1">
          <a:off x="14592300" y="16107004"/>
          <a:ext cx="889000" cy="3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a:extLst>
            <a:ext uri="{FF2B5EF4-FFF2-40B4-BE49-F238E27FC236}">
              <a16:creationId xmlns:a16="http://schemas.microsoft.com/office/drawing/2014/main" id="{00000000-0008-0000-0700-00009D020000}"/>
            </a:ext>
          </a:extLst>
        </xdr:cNvPr>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116053</xdr:rowOff>
    </xdr:from>
    <xdr:ext cx="599010"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181795" y="1623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28040</xdr:rowOff>
    </xdr:from>
    <xdr:to>
      <xdr:col>76</xdr:col>
      <xdr:colOff>114300</xdr:colOff>
      <xdr:row>94</xdr:row>
      <xdr:rowOff>74434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3703300" y="16144340"/>
          <a:ext cx="889000" cy="4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107343</xdr:rowOff>
    </xdr:from>
    <xdr:ext cx="599010"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4292795" y="1622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74434</xdr:rowOff>
    </xdr:from>
    <xdr:to>
      <xdr:col>71</xdr:col>
      <xdr:colOff>177800</xdr:colOff>
      <xdr:row>94</xdr:row>
      <xdr:rowOff>138626</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2814300" y="16190734"/>
          <a:ext cx="889000" cy="6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130478</xdr:rowOff>
    </xdr:from>
    <xdr:ext cx="599010"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3403795" y="1624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9568</xdr:rowOff>
    </xdr:from>
    <xdr:ext cx="599010"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514795" y="15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126076</xdr:rowOff>
    </xdr:from>
    <xdr:to>
      <xdr:col>85</xdr:col>
      <xdr:colOff>177800</xdr:colOff>
      <xdr:row>94</xdr:row>
      <xdr:rowOff>56226</xdr:rowOff>
    </xdr:to>
    <xdr:sp macro="" textlink="">
      <xdr:nvSpPr>
        <xdr:cNvPr id="684" name="楕円 683">
          <a:extLst>
            <a:ext uri="{FF2B5EF4-FFF2-40B4-BE49-F238E27FC236}">
              <a16:creationId xmlns:a16="http://schemas.microsoft.com/office/drawing/2014/main" id="{00000000-0008-0000-0700-0000AC020000}"/>
            </a:ext>
          </a:extLst>
        </xdr:cNvPr>
        <xdr:cNvSpPr/>
      </xdr:nvSpPr>
      <xdr:spPr>
        <a:xfrm>
          <a:off x="16268700" y="1607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148953</xdr:rowOff>
    </xdr:from>
    <xdr:ext cx="599010" cy="259045"/>
    <xdr:sp macro="" textlink="">
      <xdr:nvSpPr>
        <xdr:cNvPr id="685" name="公債費該当値テキスト">
          <a:extLst>
            <a:ext uri="{FF2B5EF4-FFF2-40B4-BE49-F238E27FC236}">
              <a16:creationId xmlns:a16="http://schemas.microsoft.com/office/drawing/2014/main" id="{00000000-0008-0000-0700-0000AD020000}"/>
            </a:ext>
          </a:extLst>
        </xdr:cNvPr>
        <xdr:cNvSpPr txBox="1"/>
      </xdr:nvSpPr>
      <xdr:spPr>
        <a:xfrm>
          <a:off x="16370300" y="1592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111354</xdr:rowOff>
    </xdr:from>
    <xdr:to>
      <xdr:col>81</xdr:col>
      <xdr:colOff>101600</xdr:colOff>
      <xdr:row>94</xdr:row>
      <xdr:rowOff>41504</xdr:rowOff>
    </xdr:to>
    <xdr:sp macro="" textlink="">
      <xdr:nvSpPr>
        <xdr:cNvPr id="686" name="楕円 685">
          <a:extLst>
            <a:ext uri="{FF2B5EF4-FFF2-40B4-BE49-F238E27FC236}">
              <a16:creationId xmlns:a16="http://schemas.microsoft.com/office/drawing/2014/main" id="{00000000-0008-0000-0700-0000AE020000}"/>
            </a:ext>
          </a:extLst>
        </xdr:cNvPr>
        <xdr:cNvSpPr/>
      </xdr:nvSpPr>
      <xdr:spPr>
        <a:xfrm>
          <a:off x="15430500" y="1605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58031</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583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148690</xdr:rowOff>
    </xdr:from>
    <xdr:to>
      <xdr:col>76</xdr:col>
      <xdr:colOff>165100</xdr:colOff>
      <xdr:row>94</xdr:row>
      <xdr:rowOff>78840</xdr:rowOff>
    </xdr:to>
    <xdr:sp macro="" textlink="">
      <xdr:nvSpPr>
        <xdr:cNvPr id="688" name="楕円 687">
          <a:extLst>
            <a:ext uri="{FF2B5EF4-FFF2-40B4-BE49-F238E27FC236}">
              <a16:creationId xmlns:a16="http://schemas.microsoft.com/office/drawing/2014/main" id="{00000000-0008-0000-0700-0000B0020000}"/>
            </a:ext>
          </a:extLst>
        </xdr:cNvPr>
        <xdr:cNvSpPr/>
      </xdr:nvSpPr>
      <xdr:spPr>
        <a:xfrm>
          <a:off x="14541500" y="1609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95367</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292795" y="1586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23634</xdr:rowOff>
    </xdr:from>
    <xdr:to>
      <xdr:col>72</xdr:col>
      <xdr:colOff>38100</xdr:colOff>
      <xdr:row>94</xdr:row>
      <xdr:rowOff>125234</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3652500" y="1613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141761</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03795" y="15915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87826</xdr:rowOff>
    </xdr:from>
    <xdr:to>
      <xdr:col>67</xdr:col>
      <xdr:colOff>101600</xdr:colOff>
      <xdr:row>95</xdr:row>
      <xdr:rowOff>17976</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2763500" y="1620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9103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14795" y="1629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0000000-0008-0000-07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id="{00000000-0008-0000-0700-0000B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id="{00000000-0008-0000-0700-0000B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a:extLst>
            <a:ext uri="{FF2B5EF4-FFF2-40B4-BE49-F238E27FC236}">
              <a16:creationId xmlns:a16="http://schemas.microsoft.com/office/drawing/2014/main" id="{00000000-0008-0000-0700-0000CC020000}"/>
            </a:ext>
          </a:extLst>
        </xdr:cNvPr>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a:extLst>
            <a:ext uri="{FF2B5EF4-FFF2-40B4-BE49-F238E27FC236}">
              <a16:creationId xmlns:a16="http://schemas.microsoft.com/office/drawing/2014/main" id="{00000000-0008-0000-0700-0000CE020000}"/>
            </a:ext>
          </a:extLst>
        </xdr:cNvPr>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a:extLst>
            <a:ext uri="{FF2B5EF4-FFF2-40B4-BE49-F238E27FC236}">
              <a16:creationId xmlns:a16="http://schemas.microsoft.com/office/drawing/2014/main" id="{00000000-0008-0000-0700-0000D1020000}"/>
            </a:ext>
          </a:extLst>
        </xdr:cNvPr>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a:extLst>
            <a:ext uri="{FF2B5EF4-FFF2-40B4-BE49-F238E27FC236}">
              <a16:creationId xmlns:a16="http://schemas.microsoft.com/office/drawing/2014/main" id="{00000000-0008-0000-0700-0000D2020000}"/>
            </a:ext>
          </a:extLst>
        </xdr:cNvPr>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a:extLst>
            <a:ext uri="{FF2B5EF4-FFF2-40B4-BE49-F238E27FC236}">
              <a16:creationId xmlns:a16="http://schemas.microsoft.com/office/drawing/2014/main" id="{00000000-0008-0000-0700-0000D4020000}"/>
            </a:ext>
          </a:extLst>
        </xdr:cNvPr>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a:extLst>
            <a:ext uri="{FF2B5EF4-FFF2-40B4-BE49-F238E27FC236}">
              <a16:creationId xmlns:a16="http://schemas.microsoft.com/office/drawing/2014/main" id="{00000000-0008-0000-0700-0000E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a:extLst>
            <a:ext uri="{FF2B5EF4-FFF2-40B4-BE49-F238E27FC236}">
              <a16:creationId xmlns:a16="http://schemas.microsoft.com/office/drawing/2014/main" id="{00000000-0008-0000-0700-0000E4020000}"/>
            </a:ext>
          </a:extLst>
        </xdr:cNvPr>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a:extLst>
            <a:ext uri="{FF2B5EF4-FFF2-40B4-BE49-F238E27FC236}">
              <a16:creationId xmlns:a16="http://schemas.microsoft.com/office/drawing/2014/main" id="{00000000-0008-0000-0700-0000E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a:extLst>
            <a:ext uri="{FF2B5EF4-FFF2-40B4-BE49-F238E27FC236}">
              <a16:creationId xmlns:a16="http://schemas.microsoft.com/office/drawing/2014/main" id="{00000000-0008-0000-0700-0000E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00000000-0008-0000-07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id="{00000000-0008-0000-0700-0000E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id="{00000000-0008-0000-0700-0000E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id="{00000000-0008-0000-0700-0000F0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a:extLst>
            <a:ext uri="{FF2B5EF4-FFF2-40B4-BE49-F238E27FC236}">
              <a16:creationId xmlns:a16="http://schemas.microsoft.com/office/drawing/2014/main" id="{00000000-0008-0000-07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a:extLst>
            <a:ext uri="{FF2B5EF4-FFF2-40B4-BE49-F238E27FC236}">
              <a16:creationId xmlns:a16="http://schemas.microsoft.com/office/drawing/2014/main" id="{00000000-0008-0000-0700-0000FD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a:extLst>
            <a:ext uri="{FF2B5EF4-FFF2-40B4-BE49-F238E27FC236}">
              <a16:creationId xmlns:a16="http://schemas.microsoft.com/office/drawing/2014/main" id="{00000000-0008-0000-0700-0000FF02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a:extLst>
            <a:ext uri="{FF2B5EF4-FFF2-40B4-BE49-F238E27FC236}">
              <a16:creationId xmlns:a16="http://schemas.microsoft.com/office/drawing/2014/main" id="{00000000-0008-0000-0700-00000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a:extLst>
            <a:ext uri="{FF2B5EF4-FFF2-40B4-BE49-F238E27FC236}">
              <a16:creationId xmlns:a16="http://schemas.microsoft.com/office/drawing/2014/main" id="{00000000-0008-0000-0700-00001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a:t>
          </a:r>
          <a:r>
            <a:rPr kumimoji="1" lang="en-US" altLang="ja-JP" sz="1300">
              <a:latin typeface="ＭＳ Ｐゴシック" panose="020B0600070205080204" pitchFamily="50" charset="-128"/>
              <a:ea typeface="ＭＳ Ｐゴシック" panose="020B0600070205080204" pitchFamily="50" charset="-128"/>
            </a:rPr>
            <a:t>255,312</a:t>
          </a:r>
          <a:r>
            <a:rPr kumimoji="1" lang="ja-JP" altLang="en-US" sz="1300">
              <a:latin typeface="ＭＳ Ｐゴシック" panose="020B0600070205080204" pitchFamily="50" charset="-128"/>
              <a:ea typeface="ＭＳ Ｐゴシック" panose="020B0600070205080204" pitchFamily="50" charset="-128"/>
            </a:rPr>
            <a:t>円と、前年度に比べ</a:t>
          </a:r>
          <a:r>
            <a:rPr kumimoji="1" lang="en-US" altLang="ja-JP" sz="1300">
              <a:latin typeface="ＭＳ Ｐゴシック" panose="020B0600070205080204" pitchFamily="50" charset="-128"/>
              <a:ea typeface="ＭＳ Ｐゴシック" panose="020B0600070205080204" pitchFamily="50" charset="-128"/>
            </a:rPr>
            <a:t>113,828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80.5</a:t>
          </a:r>
          <a:r>
            <a:rPr kumimoji="1" lang="ja-JP" altLang="en-US" sz="1300">
              <a:latin typeface="ＭＳ Ｐゴシック" panose="020B0600070205080204" pitchFamily="50" charset="-128"/>
              <a:ea typeface="ＭＳ Ｐゴシック" panose="020B0600070205080204" pitchFamily="50" charset="-128"/>
            </a:rPr>
            <a:t>％）増となっています。これは、まちづくり応援寄附金推進事業や移住定住促進事業等の事業費が増加したことが主な要因となっています。</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商工費は</a:t>
          </a:r>
          <a:r>
            <a:rPr kumimoji="1" lang="en-US" altLang="ja-JP" sz="1300">
              <a:latin typeface="ＭＳ Ｐゴシック" panose="020B0600070205080204" pitchFamily="50" charset="-128"/>
              <a:ea typeface="ＭＳ Ｐゴシック" panose="020B0600070205080204" pitchFamily="50" charset="-128"/>
            </a:rPr>
            <a:t>56,640</a:t>
          </a:r>
          <a:r>
            <a:rPr kumimoji="1" lang="ja-JP" altLang="en-US" sz="1300">
              <a:latin typeface="ＭＳ Ｐゴシック" panose="020B0600070205080204" pitchFamily="50" charset="-128"/>
              <a:ea typeface="ＭＳ Ｐゴシック" panose="020B0600070205080204" pitchFamily="50" charset="-128"/>
            </a:rPr>
            <a:t>円と、前年度に比べ</a:t>
          </a:r>
          <a:r>
            <a:rPr kumimoji="1" lang="en-US" altLang="ja-JP" sz="1300">
              <a:latin typeface="ＭＳ Ｐゴシック" panose="020B0600070205080204" pitchFamily="50" charset="-128"/>
              <a:ea typeface="ＭＳ Ｐゴシック" panose="020B0600070205080204" pitchFamily="50" charset="-128"/>
            </a:rPr>
            <a:t>20,793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58.0</a:t>
          </a:r>
          <a:r>
            <a:rPr kumimoji="1" lang="ja-JP" altLang="en-US" sz="1300">
              <a:latin typeface="ＭＳ Ｐゴシック" panose="020B0600070205080204" pitchFamily="50" charset="-128"/>
              <a:ea typeface="ＭＳ Ｐゴシック" panose="020B0600070205080204" pitchFamily="50" charset="-128"/>
            </a:rPr>
            <a:t>％）増となっています。これは、新型コロナウイルス感染症対応地方創生臨時交付金を活用し、消費活性化対策事業等を実施したことが主な要因となっています。</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消防費は</a:t>
          </a:r>
          <a:r>
            <a:rPr kumimoji="1" lang="en-US" altLang="ja-JP" sz="1300">
              <a:latin typeface="ＭＳ Ｐゴシック" panose="020B0600070205080204" pitchFamily="50" charset="-128"/>
              <a:ea typeface="ＭＳ Ｐゴシック" panose="020B0600070205080204" pitchFamily="50" charset="-128"/>
            </a:rPr>
            <a:t>78,330</a:t>
          </a:r>
          <a:r>
            <a:rPr kumimoji="1" lang="ja-JP" altLang="en-US" sz="1300">
              <a:latin typeface="ＭＳ Ｐゴシック" panose="020B0600070205080204" pitchFamily="50" charset="-128"/>
              <a:ea typeface="ＭＳ Ｐゴシック" panose="020B0600070205080204" pitchFamily="50" charset="-128"/>
            </a:rPr>
            <a:t>円と、前年度に比べ</a:t>
          </a:r>
          <a:r>
            <a:rPr kumimoji="1" lang="en-US" altLang="ja-JP" sz="1300">
              <a:latin typeface="ＭＳ Ｐゴシック" panose="020B0600070205080204" pitchFamily="50" charset="-128"/>
              <a:ea typeface="ＭＳ Ｐゴシック" panose="020B0600070205080204" pitchFamily="50" charset="-128"/>
            </a:rPr>
            <a:t>39,777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103.2</a:t>
          </a:r>
          <a:r>
            <a:rPr kumimoji="1" lang="ja-JP" altLang="en-US" sz="1300">
              <a:latin typeface="ＭＳ Ｐゴシック" panose="020B0600070205080204" pitchFamily="50" charset="-128"/>
              <a:ea typeface="ＭＳ Ｐゴシック" panose="020B0600070205080204" pitchFamily="50" charset="-128"/>
            </a:rPr>
            <a:t>％）増となっています。これは、防災情報伝達システム整備事業を実施したことが主な要因となっています。</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土木費は</a:t>
          </a:r>
          <a:r>
            <a:rPr kumimoji="1" lang="en-US" altLang="ja-JP" sz="1300">
              <a:latin typeface="ＭＳ Ｐゴシック" panose="020B0600070205080204" pitchFamily="50" charset="-128"/>
              <a:ea typeface="ＭＳ Ｐゴシック" panose="020B0600070205080204" pitchFamily="50" charset="-128"/>
            </a:rPr>
            <a:t>168,046</a:t>
          </a:r>
          <a:r>
            <a:rPr kumimoji="1" lang="ja-JP" altLang="en-US" sz="1300">
              <a:latin typeface="ＭＳ Ｐゴシック" panose="020B0600070205080204" pitchFamily="50" charset="-128"/>
              <a:ea typeface="ＭＳ Ｐゴシック" panose="020B0600070205080204" pitchFamily="50" charset="-128"/>
            </a:rPr>
            <a:t>円と、前年度に比べ</a:t>
          </a:r>
          <a:r>
            <a:rPr kumimoji="1" lang="en-US" altLang="ja-JP" sz="1300">
              <a:latin typeface="ＭＳ Ｐゴシック" panose="020B0600070205080204" pitchFamily="50" charset="-128"/>
              <a:ea typeface="ＭＳ Ｐゴシック" panose="020B0600070205080204" pitchFamily="50" charset="-128"/>
            </a:rPr>
            <a:t>35,996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27.3</a:t>
          </a:r>
          <a:r>
            <a:rPr kumimoji="1" lang="ja-JP" altLang="en-US" sz="1300">
              <a:latin typeface="ＭＳ Ｐゴシック" panose="020B0600070205080204" pitchFamily="50" charset="-128"/>
              <a:ea typeface="ＭＳ Ｐゴシック" panose="020B0600070205080204" pitchFamily="50" charset="-128"/>
            </a:rPr>
            <a:t>％）増となっています。これは、橋梁長寿命化事業や河川施設管理事業の事業費が増加したことが主な要因となっています。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北海道羽幌町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標準財政規模に対する財政調整基金残高の割合は</a:t>
          </a:r>
          <a:r>
            <a:rPr kumimoji="1" lang="en-US" altLang="ja-JP" sz="1400">
              <a:latin typeface="ＭＳ ゴシック" pitchFamily="49" charset="-128"/>
              <a:ea typeface="ＭＳ ゴシック" pitchFamily="49" charset="-128"/>
            </a:rPr>
            <a:t>39.81</a:t>
          </a:r>
          <a:r>
            <a:rPr kumimoji="1" lang="ja-JP" altLang="en-US" sz="1400">
              <a:latin typeface="ＭＳ ゴシック" pitchFamily="49" charset="-128"/>
              <a:ea typeface="ＭＳ ゴシック" pitchFamily="49" charset="-128"/>
            </a:rPr>
            <a:t>％と、対前年度比▲</a:t>
          </a:r>
          <a:r>
            <a:rPr kumimoji="1" lang="en-US" altLang="ja-JP" sz="1400">
              <a:latin typeface="ＭＳ ゴシック" pitchFamily="49" charset="-128"/>
              <a:ea typeface="ＭＳ ゴシック" pitchFamily="49" charset="-128"/>
            </a:rPr>
            <a:t>1.26</a:t>
          </a:r>
          <a:r>
            <a:rPr kumimoji="1" lang="ja-JP" altLang="en-US" sz="1400">
              <a:latin typeface="ＭＳ ゴシック" pitchFamily="49" charset="-128"/>
              <a:ea typeface="ＭＳ ゴシック" pitchFamily="49" charset="-128"/>
            </a:rPr>
            <a:t>％となっています。</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年度においても地方財政法第</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条第</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項に基づく基金への積立を行っていますが、今後も老朽化している公共施設の改修や天売複合施設の整備等の大型事業が予定されており、基金の取崩しを伴う財政運営となることから、財政状況の悪化を招くことのないよう可能な限り現水準の維持に努めてい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北海道羽幌町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■全体</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すべての会計を通じて赤字額はなく、健全な財政状況と言えます。</a:t>
          </a:r>
          <a:br>
            <a:rPr kumimoji="1" lang="en-US" altLang="ja-JP" sz="1400">
              <a:latin typeface="ＭＳ ゴシック" pitchFamily="49" charset="-128"/>
              <a:ea typeface="ＭＳ ゴシック" pitchFamily="49" charset="-128"/>
            </a:rPr>
          </a:b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■個別</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・一般会計</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一般会計は、毎年黒字で推移している状況にあり、引き続き計画的に事業を実施し、健全な財政運営を維持していきます。</a:t>
          </a:r>
          <a:br>
            <a:rPr kumimoji="1" lang="en-US" altLang="ja-JP" sz="1400">
              <a:latin typeface="ＭＳ ゴシック" pitchFamily="49" charset="-128"/>
              <a:ea typeface="ＭＳ ゴシック" pitchFamily="49" charset="-128"/>
            </a:rPr>
          </a:b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・水道事業会計</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水道事業会計は、一般会計に依存しない独立採算制の事業です。</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繰上償還による利息軽減や各種の経費削減努力により黒字額を維持している状況にあります。</a:t>
          </a:r>
          <a:br>
            <a:rPr kumimoji="1" lang="en-US" altLang="ja-JP" sz="1400">
              <a:latin typeface="ＭＳ ゴシック" pitchFamily="49" charset="-128"/>
              <a:ea typeface="ＭＳ ゴシック" pitchFamily="49" charset="-128"/>
            </a:rPr>
          </a:b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・その他の会計</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一般会計及び水道事業会計以外の会計は、毎年黒字で推移しているものの、これは繰入金による補てんによるものであるため、今後は、一般会計からの繰入れを可能な限り減少させるよう、より一層の経費削減と歳入の確保を図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7635993</v>
      </c>
      <c r="BO4" s="433"/>
      <c r="BP4" s="433"/>
      <c r="BQ4" s="433"/>
      <c r="BR4" s="433"/>
      <c r="BS4" s="433"/>
      <c r="BT4" s="433"/>
      <c r="BU4" s="434"/>
      <c r="BV4" s="432">
        <v>6436044</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0.3</v>
      </c>
      <c r="CU4" s="439"/>
      <c r="CV4" s="439"/>
      <c r="CW4" s="439"/>
      <c r="CX4" s="439"/>
      <c r="CY4" s="439"/>
      <c r="CZ4" s="439"/>
      <c r="DA4" s="440"/>
      <c r="DB4" s="438">
        <v>0.8</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7469142</v>
      </c>
      <c r="BO5" s="470"/>
      <c r="BP5" s="470"/>
      <c r="BQ5" s="470"/>
      <c r="BR5" s="470"/>
      <c r="BS5" s="470"/>
      <c r="BT5" s="470"/>
      <c r="BU5" s="471"/>
      <c r="BV5" s="469">
        <v>6402307</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86.2</v>
      </c>
      <c r="CU5" s="467"/>
      <c r="CV5" s="467"/>
      <c r="CW5" s="467"/>
      <c r="CX5" s="467"/>
      <c r="CY5" s="467"/>
      <c r="CZ5" s="467"/>
      <c r="DA5" s="468"/>
      <c r="DB5" s="466">
        <v>85.4</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166851</v>
      </c>
      <c r="BO6" s="470"/>
      <c r="BP6" s="470"/>
      <c r="BQ6" s="470"/>
      <c r="BR6" s="470"/>
      <c r="BS6" s="470"/>
      <c r="BT6" s="470"/>
      <c r="BU6" s="471"/>
      <c r="BV6" s="469">
        <v>33737</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88.6</v>
      </c>
      <c r="CU6" s="507"/>
      <c r="CV6" s="507"/>
      <c r="CW6" s="507"/>
      <c r="CX6" s="507"/>
      <c r="CY6" s="507"/>
      <c r="CZ6" s="507"/>
      <c r="DA6" s="508"/>
      <c r="DB6" s="506">
        <v>87.9</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101</v>
      </c>
      <c r="AV7" s="502"/>
      <c r="AW7" s="502"/>
      <c r="AX7" s="502"/>
      <c r="AY7" s="503" t="s">
        <v>105</v>
      </c>
      <c r="AZ7" s="504"/>
      <c r="BA7" s="504"/>
      <c r="BB7" s="504"/>
      <c r="BC7" s="504"/>
      <c r="BD7" s="504"/>
      <c r="BE7" s="504"/>
      <c r="BF7" s="504"/>
      <c r="BG7" s="504"/>
      <c r="BH7" s="504"/>
      <c r="BI7" s="504"/>
      <c r="BJ7" s="504"/>
      <c r="BK7" s="504"/>
      <c r="BL7" s="504"/>
      <c r="BM7" s="505"/>
      <c r="BN7" s="469">
        <v>156430</v>
      </c>
      <c r="BO7" s="470"/>
      <c r="BP7" s="470"/>
      <c r="BQ7" s="470"/>
      <c r="BR7" s="470"/>
      <c r="BS7" s="470"/>
      <c r="BT7" s="470"/>
      <c r="BU7" s="471"/>
      <c r="BV7" s="469">
        <v>3216</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3910264</v>
      </c>
      <c r="CU7" s="470"/>
      <c r="CV7" s="470"/>
      <c r="CW7" s="470"/>
      <c r="CX7" s="470"/>
      <c r="CY7" s="470"/>
      <c r="CZ7" s="470"/>
      <c r="DA7" s="471"/>
      <c r="DB7" s="469">
        <v>3801890</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101</v>
      </c>
      <c r="AV8" s="502"/>
      <c r="AW8" s="502"/>
      <c r="AX8" s="502"/>
      <c r="AY8" s="503" t="s">
        <v>108</v>
      </c>
      <c r="AZ8" s="504"/>
      <c r="BA8" s="504"/>
      <c r="BB8" s="504"/>
      <c r="BC8" s="504"/>
      <c r="BD8" s="504"/>
      <c r="BE8" s="504"/>
      <c r="BF8" s="504"/>
      <c r="BG8" s="504"/>
      <c r="BH8" s="504"/>
      <c r="BI8" s="504"/>
      <c r="BJ8" s="504"/>
      <c r="BK8" s="504"/>
      <c r="BL8" s="504"/>
      <c r="BM8" s="505"/>
      <c r="BN8" s="469">
        <v>10421</v>
      </c>
      <c r="BO8" s="470"/>
      <c r="BP8" s="470"/>
      <c r="BQ8" s="470"/>
      <c r="BR8" s="470"/>
      <c r="BS8" s="470"/>
      <c r="BT8" s="470"/>
      <c r="BU8" s="471"/>
      <c r="BV8" s="469">
        <v>30521</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0.2</v>
      </c>
      <c r="CU8" s="510"/>
      <c r="CV8" s="510"/>
      <c r="CW8" s="510"/>
      <c r="CX8" s="510"/>
      <c r="CY8" s="510"/>
      <c r="CZ8" s="510"/>
      <c r="DA8" s="511"/>
      <c r="DB8" s="509">
        <v>0.2</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6548</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114</v>
      </c>
      <c r="AV9" s="502"/>
      <c r="AW9" s="502"/>
      <c r="AX9" s="502"/>
      <c r="AY9" s="503" t="s">
        <v>115</v>
      </c>
      <c r="AZ9" s="504"/>
      <c r="BA9" s="504"/>
      <c r="BB9" s="504"/>
      <c r="BC9" s="504"/>
      <c r="BD9" s="504"/>
      <c r="BE9" s="504"/>
      <c r="BF9" s="504"/>
      <c r="BG9" s="504"/>
      <c r="BH9" s="504"/>
      <c r="BI9" s="504"/>
      <c r="BJ9" s="504"/>
      <c r="BK9" s="504"/>
      <c r="BL9" s="504"/>
      <c r="BM9" s="505"/>
      <c r="BN9" s="469">
        <v>-20100</v>
      </c>
      <c r="BO9" s="470"/>
      <c r="BP9" s="470"/>
      <c r="BQ9" s="470"/>
      <c r="BR9" s="470"/>
      <c r="BS9" s="470"/>
      <c r="BT9" s="470"/>
      <c r="BU9" s="471"/>
      <c r="BV9" s="469">
        <v>1688</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17.7</v>
      </c>
      <c r="CU9" s="467"/>
      <c r="CV9" s="467"/>
      <c r="CW9" s="467"/>
      <c r="CX9" s="467"/>
      <c r="CY9" s="467"/>
      <c r="CZ9" s="467"/>
      <c r="DA9" s="468"/>
      <c r="DB9" s="466">
        <v>18.600000000000001</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7327</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15277</v>
      </c>
      <c r="BO10" s="470"/>
      <c r="BP10" s="470"/>
      <c r="BQ10" s="470"/>
      <c r="BR10" s="470"/>
      <c r="BS10" s="470"/>
      <c r="BT10" s="470"/>
      <c r="BU10" s="471"/>
      <c r="BV10" s="469">
        <v>16540</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6661</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93</v>
      </c>
      <c r="AV12" s="502"/>
      <c r="AW12" s="502"/>
      <c r="AX12" s="502"/>
      <c r="AY12" s="503" t="s">
        <v>135</v>
      </c>
      <c r="AZ12" s="504"/>
      <c r="BA12" s="504"/>
      <c r="BB12" s="504"/>
      <c r="BC12" s="504"/>
      <c r="BD12" s="504"/>
      <c r="BE12" s="504"/>
      <c r="BF12" s="504"/>
      <c r="BG12" s="504"/>
      <c r="BH12" s="504"/>
      <c r="BI12" s="504"/>
      <c r="BJ12" s="504"/>
      <c r="BK12" s="504"/>
      <c r="BL12" s="504"/>
      <c r="BM12" s="505"/>
      <c r="BN12" s="469">
        <v>20000</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6627</v>
      </c>
      <c r="S13" s="554"/>
      <c r="T13" s="554"/>
      <c r="U13" s="554"/>
      <c r="V13" s="555"/>
      <c r="W13" s="485" t="s">
        <v>139</v>
      </c>
      <c r="X13" s="486"/>
      <c r="Y13" s="486"/>
      <c r="Z13" s="486"/>
      <c r="AA13" s="486"/>
      <c r="AB13" s="476"/>
      <c r="AC13" s="520">
        <v>661</v>
      </c>
      <c r="AD13" s="521"/>
      <c r="AE13" s="521"/>
      <c r="AF13" s="521"/>
      <c r="AG13" s="563"/>
      <c r="AH13" s="520">
        <v>787</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-24823</v>
      </c>
      <c r="BO13" s="470"/>
      <c r="BP13" s="470"/>
      <c r="BQ13" s="470"/>
      <c r="BR13" s="470"/>
      <c r="BS13" s="470"/>
      <c r="BT13" s="470"/>
      <c r="BU13" s="471"/>
      <c r="BV13" s="469">
        <v>18228</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10.4</v>
      </c>
      <c r="CU13" s="467"/>
      <c r="CV13" s="467"/>
      <c r="CW13" s="467"/>
      <c r="CX13" s="467"/>
      <c r="CY13" s="467"/>
      <c r="CZ13" s="467"/>
      <c r="DA13" s="468"/>
      <c r="DB13" s="466">
        <v>11</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6796</v>
      </c>
      <c r="S14" s="554"/>
      <c r="T14" s="554"/>
      <c r="U14" s="554"/>
      <c r="V14" s="555"/>
      <c r="W14" s="459"/>
      <c r="X14" s="460"/>
      <c r="Y14" s="460"/>
      <c r="Z14" s="460"/>
      <c r="AA14" s="460"/>
      <c r="AB14" s="449"/>
      <c r="AC14" s="556">
        <v>19.899999999999999</v>
      </c>
      <c r="AD14" s="557"/>
      <c r="AE14" s="557"/>
      <c r="AF14" s="557"/>
      <c r="AG14" s="558"/>
      <c r="AH14" s="556">
        <v>21.2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6.8</v>
      </c>
      <c r="CU14" s="568"/>
      <c r="CV14" s="568"/>
      <c r="CW14" s="568"/>
      <c r="CX14" s="568"/>
      <c r="CY14" s="568"/>
      <c r="CZ14" s="568"/>
      <c r="DA14" s="569"/>
      <c r="DB14" s="567">
        <v>12.2</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146</v>
      </c>
      <c r="N15" s="561"/>
      <c r="O15" s="561"/>
      <c r="P15" s="561"/>
      <c r="Q15" s="562"/>
      <c r="R15" s="553">
        <v>6772</v>
      </c>
      <c r="S15" s="554"/>
      <c r="T15" s="554"/>
      <c r="U15" s="554"/>
      <c r="V15" s="555"/>
      <c r="W15" s="485" t="s">
        <v>147</v>
      </c>
      <c r="X15" s="486"/>
      <c r="Y15" s="486"/>
      <c r="Z15" s="486"/>
      <c r="AA15" s="486"/>
      <c r="AB15" s="476"/>
      <c r="AC15" s="520">
        <v>470</v>
      </c>
      <c r="AD15" s="521"/>
      <c r="AE15" s="521"/>
      <c r="AF15" s="521"/>
      <c r="AG15" s="563"/>
      <c r="AH15" s="520">
        <v>522</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769806</v>
      </c>
      <c r="BO15" s="433"/>
      <c r="BP15" s="433"/>
      <c r="BQ15" s="433"/>
      <c r="BR15" s="433"/>
      <c r="BS15" s="433"/>
      <c r="BT15" s="433"/>
      <c r="BU15" s="434"/>
      <c r="BV15" s="432">
        <v>707703</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14.2</v>
      </c>
      <c r="AD16" s="557"/>
      <c r="AE16" s="557"/>
      <c r="AF16" s="557"/>
      <c r="AG16" s="558"/>
      <c r="AH16" s="556">
        <v>14</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3607137</v>
      </c>
      <c r="BO16" s="470"/>
      <c r="BP16" s="470"/>
      <c r="BQ16" s="470"/>
      <c r="BR16" s="470"/>
      <c r="BS16" s="470"/>
      <c r="BT16" s="470"/>
      <c r="BU16" s="471"/>
      <c r="BV16" s="469">
        <v>3511837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2185</v>
      </c>
      <c r="AD17" s="521"/>
      <c r="AE17" s="521"/>
      <c r="AF17" s="521"/>
      <c r="AG17" s="563"/>
      <c r="AH17" s="520">
        <v>2410</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953291</v>
      </c>
      <c r="BO17" s="470"/>
      <c r="BP17" s="470"/>
      <c r="BQ17" s="470"/>
      <c r="BR17" s="470"/>
      <c r="BS17" s="470"/>
      <c r="BT17" s="470"/>
      <c r="BU17" s="471"/>
      <c r="BV17" s="469">
        <v>889532</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472.65</v>
      </c>
      <c r="M18" s="585"/>
      <c r="N18" s="585"/>
      <c r="O18" s="585"/>
      <c r="P18" s="585"/>
      <c r="Q18" s="585"/>
      <c r="R18" s="586"/>
      <c r="S18" s="586"/>
      <c r="T18" s="586"/>
      <c r="U18" s="586"/>
      <c r="V18" s="587"/>
      <c r="W18" s="487"/>
      <c r="X18" s="488"/>
      <c r="Y18" s="488"/>
      <c r="Z18" s="488"/>
      <c r="AA18" s="488"/>
      <c r="AB18" s="479"/>
      <c r="AC18" s="588">
        <v>65.900000000000006</v>
      </c>
      <c r="AD18" s="589"/>
      <c r="AE18" s="589"/>
      <c r="AF18" s="589"/>
      <c r="AG18" s="590"/>
      <c r="AH18" s="588">
        <v>64.8</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3366289</v>
      </c>
      <c r="BO18" s="470"/>
      <c r="BP18" s="470"/>
      <c r="BQ18" s="470"/>
      <c r="BR18" s="470"/>
      <c r="BS18" s="470"/>
      <c r="BT18" s="470"/>
      <c r="BU18" s="471"/>
      <c r="BV18" s="469">
        <v>3349980</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14</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4229959</v>
      </c>
      <c r="BO19" s="470"/>
      <c r="BP19" s="470"/>
      <c r="BQ19" s="470"/>
      <c r="BR19" s="470"/>
      <c r="BS19" s="470"/>
      <c r="BT19" s="470"/>
      <c r="BU19" s="471"/>
      <c r="BV19" s="469">
        <v>4316332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3143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6467430</v>
      </c>
      <c r="BO23" s="470"/>
      <c r="BP23" s="470"/>
      <c r="BQ23" s="470"/>
      <c r="BR23" s="470"/>
      <c r="BS23" s="470"/>
      <c r="BT23" s="470"/>
      <c r="BU23" s="471"/>
      <c r="BV23" s="469">
        <v>6484232</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8600</v>
      </c>
      <c r="R24" s="521"/>
      <c r="S24" s="521"/>
      <c r="T24" s="521"/>
      <c r="U24" s="521"/>
      <c r="V24" s="563"/>
      <c r="W24" s="622"/>
      <c r="X24" s="610"/>
      <c r="Y24" s="611"/>
      <c r="Z24" s="519" t="s">
        <v>171</v>
      </c>
      <c r="AA24" s="499"/>
      <c r="AB24" s="499"/>
      <c r="AC24" s="499"/>
      <c r="AD24" s="499"/>
      <c r="AE24" s="499"/>
      <c r="AF24" s="499"/>
      <c r="AG24" s="500"/>
      <c r="AH24" s="520">
        <v>106</v>
      </c>
      <c r="AI24" s="521"/>
      <c r="AJ24" s="521"/>
      <c r="AK24" s="521"/>
      <c r="AL24" s="563"/>
      <c r="AM24" s="520">
        <v>313336</v>
      </c>
      <c r="AN24" s="521"/>
      <c r="AO24" s="521"/>
      <c r="AP24" s="521"/>
      <c r="AQ24" s="521"/>
      <c r="AR24" s="563"/>
      <c r="AS24" s="520">
        <v>2956</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5979393</v>
      </c>
      <c r="BO24" s="470"/>
      <c r="BP24" s="470"/>
      <c r="BQ24" s="470"/>
      <c r="BR24" s="470"/>
      <c r="BS24" s="470"/>
      <c r="BT24" s="470"/>
      <c r="BU24" s="471"/>
      <c r="BV24" s="469">
        <v>5987260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6850</v>
      </c>
      <c r="R25" s="521"/>
      <c r="S25" s="521"/>
      <c r="T25" s="521"/>
      <c r="U25" s="521"/>
      <c r="V25" s="563"/>
      <c r="W25" s="622"/>
      <c r="X25" s="610"/>
      <c r="Y25" s="611"/>
      <c r="Z25" s="519" t="s">
        <v>174</v>
      </c>
      <c r="AA25" s="499"/>
      <c r="AB25" s="499"/>
      <c r="AC25" s="499"/>
      <c r="AD25" s="499"/>
      <c r="AE25" s="499"/>
      <c r="AF25" s="499"/>
      <c r="AG25" s="500"/>
      <c r="AH25" s="520" t="s">
        <v>137</v>
      </c>
      <c r="AI25" s="521"/>
      <c r="AJ25" s="521"/>
      <c r="AK25" s="521"/>
      <c r="AL25" s="563"/>
      <c r="AM25" s="520" t="s">
        <v>137</v>
      </c>
      <c r="AN25" s="521"/>
      <c r="AO25" s="521"/>
      <c r="AP25" s="521"/>
      <c r="AQ25" s="521"/>
      <c r="AR25" s="563"/>
      <c r="AS25" s="520" t="s">
        <v>137</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426111</v>
      </c>
      <c r="BO25" s="433"/>
      <c r="BP25" s="433"/>
      <c r="BQ25" s="433"/>
      <c r="BR25" s="433"/>
      <c r="BS25" s="433"/>
      <c r="BT25" s="433"/>
      <c r="BU25" s="434"/>
      <c r="BV25" s="432">
        <v>320413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6050</v>
      </c>
      <c r="R26" s="521"/>
      <c r="S26" s="521"/>
      <c r="T26" s="521"/>
      <c r="U26" s="521"/>
      <c r="V26" s="563"/>
      <c r="W26" s="622"/>
      <c r="X26" s="610"/>
      <c r="Y26" s="611"/>
      <c r="Z26" s="519" t="s">
        <v>177</v>
      </c>
      <c r="AA26" s="632"/>
      <c r="AB26" s="632"/>
      <c r="AC26" s="632"/>
      <c r="AD26" s="632"/>
      <c r="AE26" s="632"/>
      <c r="AF26" s="632"/>
      <c r="AG26" s="633"/>
      <c r="AH26" s="520">
        <v>2</v>
      </c>
      <c r="AI26" s="521"/>
      <c r="AJ26" s="521"/>
      <c r="AK26" s="521"/>
      <c r="AL26" s="563"/>
      <c r="AM26" s="520" t="s">
        <v>178</v>
      </c>
      <c r="AN26" s="521"/>
      <c r="AO26" s="521"/>
      <c r="AP26" s="521"/>
      <c r="AQ26" s="521"/>
      <c r="AR26" s="563"/>
      <c r="AS26" s="520" t="s">
        <v>178</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180</v>
      </c>
      <c r="BO26" s="470"/>
      <c r="BP26" s="470"/>
      <c r="BQ26" s="470"/>
      <c r="BR26" s="470"/>
      <c r="BS26" s="470"/>
      <c r="BT26" s="470"/>
      <c r="BU26" s="471"/>
      <c r="BV26" s="469" t="s">
        <v>137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181</v>
      </c>
      <c r="F27" s="499"/>
      <c r="G27" s="499"/>
      <c r="H27" s="499"/>
      <c r="I27" s="499"/>
      <c r="J27" s="499"/>
      <c r="K27" s="500"/>
      <c r="L27" s="520">
        <v>1</v>
      </c>
      <c r="M27" s="521"/>
      <c r="N27" s="521"/>
      <c r="O27" s="521"/>
      <c r="P27" s="563"/>
      <c r="Q27" s="520">
        <v>2750</v>
      </c>
      <c r="R27" s="521"/>
      <c r="S27" s="521"/>
      <c r="T27" s="521"/>
      <c r="U27" s="521"/>
      <c r="V27" s="563"/>
      <c r="W27" s="622"/>
      <c r="X27" s="610"/>
      <c r="Y27" s="611"/>
      <c r="Z27" s="519" t="s">
        <v>182</v>
      </c>
      <c r="AA27" s="499"/>
      <c r="AB27" s="499"/>
      <c r="AC27" s="499"/>
      <c r="AD27" s="499"/>
      <c r="AE27" s="499"/>
      <c r="AF27" s="499"/>
      <c r="AG27" s="500"/>
      <c r="AH27" s="520" t="s">
        <v>180</v>
      </c>
      <c r="AI27" s="521"/>
      <c r="AJ27" s="521"/>
      <c r="AK27" s="521"/>
      <c r="AL27" s="563"/>
      <c r="AM27" s="520" t="s">
        <v>180</v>
      </c>
      <c r="AN27" s="521"/>
      <c r="AO27" s="521"/>
      <c r="AP27" s="521"/>
      <c r="AQ27" s="521"/>
      <c r="AR27" s="563"/>
      <c r="AS27" s="520" t="s">
        <v>137</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t="s">
        <v>137</v>
      </c>
      <c r="BO27" s="646"/>
      <c r="BP27" s="646"/>
      <c r="BQ27" s="646"/>
      <c r="BR27" s="646"/>
      <c r="BS27" s="646"/>
      <c r="BT27" s="646"/>
      <c r="BU27" s="647"/>
      <c r="BV27" s="645" t="s">
        <v>137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2250</v>
      </c>
      <c r="R28" s="521"/>
      <c r="S28" s="521"/>
      <c r="T28" s="521"/>
      <c r="U28" s="521"/>
      <c r="V28" s="563"/>
      <c r="W28" s="622"/>
      <c r="X28" s="610"/>
      <c r="Y28" s="611"/>
      <c r="Z28" s="519" t="s">
        <v>185</v>
      </c>
      <c r="AA28" s="499"/>
      <c r="AB28" s="499"/>
      <c r="AC28" s="499"/>
      <c r="AD28" s="499"/>
      <c r="AE28" s="499"/>
      <c r="AF28" s="499"/>
      <c r="AG28" s="500"/>
      <c r="AH28" s="520" t="s">
        <v>137</v>
      </c>
      <c r="AI28" s="521"/>
      <c r="AJ28" s="521"/>
      <c r="AK28" s="521"/>
      <c r="AL28" s="563"/>
      <c r="AM28" s="520" t="s">
        <v>180</v>
      </c>
      <c r="AN28" s="521"/>
      <c r="AO28" s="521"/>
      <c r="AP28" s="521"/>
      <c r="AQ28" s="521"/>
      <c r="AR28" s="563"/>
      <c r="AS28" s="520" t="s">
        <v>180</v>
      </c>
      <c r="AT28" s="521"/>
      <c r="AU28" s="521"/>
      <c r="AV28" s="521"/>
      <c r="AW28" s="521"/>
      <c r="AX28" s="522"/>
      <c r="AY28" s="648" t="s">
        <v>186</v>
      </c>
      <c r="AZ28" s="649"/>
      <c r="BA28" s="649"/>
      <c r="BB28" s="650"/>
      <c r="BC28" s="429" t="s">
        <v>47</v>
      </c>
      <c r="BD28" s="430"/>
      <c r="BE28" s="430"/>
      <c r="BF28" s="430"/>
      <c r="BG28" s="430"/>
      <c r="BH28" s="430"/>
      <c r="BI28" s="430"/>
      <c r="BJ28" s="430"/>
      <c r="BK28" s="430"/>
      <c r="BL28" s="430"/>
      <c r="BM28" s="431"/>
      <c r="BN28" s="432">
        <v>1556685</v>
      </c>
      <c r="BO28" s="433"/>
      <c r="BP28" s="433"/>
      <c r="BQ28" s="433"/>
      <c r="BR28" s="433"/>
      <c r="BS28" s="433"/>
      <c r="BT28" s="433"/>
      <c r="BU28" s="434"/>
      <c r="BV28" s="432">
        <v>1561408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9</v>
      </c>
      <c r="M29" s="521"/>
      <c r="N29" s="521"/>
      <c r="O29" s="521"/>
      <c r="P29" s="563"/>
      <c r="Q29" s="520">
        <v>2000</v>
      </c>
      <c r="R29" s="521"/>
      <c r="S29" s="521"/>
      <c r="T29" s="521"/>
      <c r="U29" s="521"/>
      <c r="V29" s="563"/>
      <c r="W29" s="623"/>
      <c r="X29" s="624"/>
      <c r="Y29" s="625"/>
      <c r="Z29" s="519" t="s">
        <v>188</v>
      </c>
      <c r="AA29" s="499"/>
      <c r="AB29" s="499"/>
      <c r="AC29" s="499"/>
      <c r="AD29" s="499"/>
      <c r="AE29" s="499"/>
      <c r="AF29" s="499"/>
      <c r="AG29" s="500"/>
      <c r="AH29" s="520">
        <v>106</v>
      </c>
      <c r="AI29" s="521"/>
      <c r="AJ29" s="521"/>
      <c r="AK29" s="521"/>
      <c r="AL29" s="563"/>
      <c r="AM29" s="520">
        <v>313336</v>
      </c>
      <c r="AN29" s="521"/>
      <c r="AO29" s="521"/>
      <c r="AP29" s="521"/>
      <c r="AQ29" s="521"/>
      <c r="AR29" s="563"/>
      <c r="AS29" s="520">
        <v>2956</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339227</v>
      </c>
      <c r="BO29" s="470"/>
      <c r="BP29" s="470"/>
      <c r="BQ29" s="470"/>
      <c r="BR29" s="470"/>
      <c r="BS29" s="470"/>
      <c r="BT29" s="470"/>
      <c r="BU29" s="471"/>
      <c r="BV29" s="469">
        <v>337227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94.7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1179619</v>
      </c>
      <c r="BO30" s="646"/>
      <c r="BP30" s="646"/>
      <c r="BQ30" s="646"/>
      <c r="BR30" s="646"/>
      <c r="BS30" s="646"/>
      <c r="BT30" s="646"/>
      <c r="BU30" s="647"/>
      <c r="BV30" s="645">
        <v>1151219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197</v>
      </c>
      <c r="V33" s="493"/>
      <c r="W33" s="458" t="s">
        <v>198</v>
      </c>
      <c r="X33" s="458"/>
      <c r="Y33" s="458"/>
      <c r="Z33" s="458"/>
      <c r="AA33" s="458"/>
      <c r="AB33" s="458"/>
      <c r="AC33" s="458"/>
      <c r="AD33" s="458"/>
      <c r="AE33" s="458"/>
      <c r="AF33" s="458"/>
      <c r="AG33" s="458"/>
      <c r="AH33" s="458"/>
      <c r="AI33" s="458"/>
      <c r="AJ33" s="458"/>
      <c r="AK33" s="458"/>
      <c r="AL33" s="216"/>
      <c r="AM33" s="493" t="s">
        <v>199</v>
      </c>
      <c r="AN33" s="493"/>
      <c r="AO33" s="458" t="s">
        <v>200</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199</v>
      </c>
      <c r="CP33" s="493"/>
      <c r="CQ33" s="458" t="s">
        <v>204</v>
      </c>
      <c r="CR33" s="458"/>
      <c r="CS33" s="458"/>
      <c r="CT33" s="458"/>
      <c r="CU33" s="458"/>
      <c r="CV33" s="458"/>
      <c r="CW33" s="458"/>
      <c r="CX33" s="458"/>
      <c r="CY33" s="458"/>
      <c r="CZ33" s="458"/>
      <c r="DA33" s="458"/>
      <c r="DB33" s="458"/>
      <c r="DC33" s="458"/>
      <c r="DD33" s="458"/>
      <c r="DE33" s="458"/>
      <c r="DF33" s="216"/>
      <c r="DG33" s="657" t="s">
        <v>205</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羽幌町一般会計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羽幌町国民健康保険事業特別会計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羽幌町水道事業会計</v>
      </c>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羽幌町簡易水道事業特別会計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羽幌町外２町村衛生施設組合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羽幌町介護保険事業特別会計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7</v>
      </c>
      <c r="BF35" s="658"/>
      <c r="BG35" s="659" t="str">
        <f>IF('各会計、関係団体の財政状況及び健全化判断比率'!B33="","",'各会計、関係団体の財政状況及び健全化判断比率'!B33)</f>
        <v>羽幌町下水道事業特別会計</v>
      </c>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北留萌消防組合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羽幌町後期高齢者医療特別会計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8</v>
      </c>
      <c r="BF36" s="658"/>
      <c r="BG36" s="659" t="str">
        <f>IF('各会計、関係団体の財政状況及び健全化判断比率'!B34="","",'各会計、関係団体の財政状況及び健全化判断比率'!B34)</f>
        <v>羽幌町港湾上屋事業特別会計</v>
      </c>
      <c r="BH36" s="659"/>
      <c r="BI36" s="659"/>
      <c r="BJ36" s="659"/>
      <c r="BK36" s="659"/>
      <c r="BL36" s="659"/>
      <c r="BM36" s="659"/>
      <c r="BN36" s="659"/>
      <c r="BO36" s="659"/>
      <c r="BP36" s="659"/>
      <c r="BQ36" s="659"/>
      <c r="BR36" s="659"/>
      <c r="BS36" s="659"/>
      <c r="BT36" s="659"/>
      <c r="BU36" s="659"/>
      <c r="BV36" s="214"/>
      <c r="BW36" s="658" t="str">
        <f t="shared" si="2"/>
        <v/>
      </c>
      <c r="BX36" s="658"/>
      <c r="BY36" s="659" t="str">
        <f>IF('各会計、関係団体の財政状況及び健全化判断比率'!B70="","",'各会計、関係団体の財政状況及び健全化判断比率'!B70)</f>
        <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t="str">
        <f t="shared" si="2"/>
        <v/>
      </c>
      <c r="BX37" s="658"/>
      <c r="BY37" s="659" t="str">
        <f>IF('各会計、関係団体の財政状況及び健全化判断比率'!B71="","",'各会計、関係団体の財政状況及び健全化判断比率'!B71)</f>
        <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D1nZTfMbgJDCD/56U3RbXguqteOEZA+8SZXm82JXG2LQecbAD9x78lv4ffmDjcLdaCcE5VBEROisFwaAN15DWA==" saltValue="+QIA5GjFub6UgQLSerKik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50" t="s">
        <v>565</v>
      </c>
      <c r="D34" s="1250"/>
      <c r="E34" s="1251"/>
      <c r="F34" s="32">
        <v>9.31</v>
      </c>
      <c r="G34" s="33">
        <v>10.210000000000001</v>
      </c>
      <c r="H34" s="33">
        <v>7.99</v>
      </c>
      <c r="I34" s="33">
        <v>7.96</v>
      </c>
      <c r="J34" s="34">
        <v>7.14</v>
      </c>
      <c r="K34" s="22"/>
      <c r="L34" s="22"/>
      <c r="M34" s="22"/>
      <c r="N34" s="22"/>
      <c r="O34" s="22"/>
      <c r="P34" s="22"/>
    </row>
    <row r="35" spans="1:16" ht="39" customHeight="1" x14ac:dyDescent="0.15">
      <c r="A35" s="22"/>
      <c r="B35" s="35"/>
      <c r="C35" s="1244" t="s">
        <v>566</v>
      </c>
      <c r="D35" s="1245"/>
      <c r="E35" s="1246"/>
      <c r="F35" s="36">
        <v>5.14</v>
      </c>
      <c r="G35" s="37">
        <v>0.89</v>
      </c>
      <c r="H35" s="37">
        <v>0.75</v>
      </c>
      <c r="I35" s="37">
        <v>0.8</v>
      </c>
      <c r="J35" s="38">
        <v>0.26</v>
      </c>
      <c r="K35" s="22"/>
      <c r="L35" s="22"/>
      <c r="M35" s="22"/>
      <c r="N35" s="22"/>
      <c r="O35" s="22"/>
      <c r="P35" s="22"/>
    </row>
    <row r="36" spans="1:16" ht="39" customHeight="1" x14ac:dyDescent="0.15">
      <c r="A36" s="22"/>
      <c r="B36" s="35"/>
      <c r="C36" s="1244" t="s">
        <v>567</v>
      </c>
      <c r="D36" s="1245"/>
      <c r="E36" s="1246"/>
      <c r="F36" s="36">
        <v>1.21</v>
      </c>
      <c r="G36" s="37">
        <v>1.67</v>
      </c>
      <c r="H36" s="37">
        <v>0.9</v>
      </c>
      <c r="I36" s="37">
        <v>0.25</v>
      </c>
      <c r="J36" s="38">
        <v>0.21</v>
      </c>
      <c r="K36" s="22"/>
      <c r="L36" s="22"/>
      <c r="M36" s="22"/>
      <c r="N36" s="22"/>
      <c r="O36" s="22"/>
      <c r="P36" s="22"/>
    </row>
    <row r="37" spans="1:16" ht="39" customHeight="1" x14ac:dyDescent="0.15">
      <c r="A37" s="22"/>
      <c r="B37" s="35"/>
      <c r="C37" s="1244" t="s">
        <v>568</v>
      </c>
      <c r="D37" s="1245"/>
      <c r="E37" s="1246"/>
      <c r="F37" s="36">
        <v>0</v>
      </c>
      <c r="G37" s="37">
        <v>0</v>
      </c>
      <c r="H37" s="37">
        <v>0.01</v>
      </c>
      <c r="I37" s="37">
        <v>0</v>
      </c>
      <c r="J37" s="38">
        <v>0</v>
      </c>
      <c r="K37" s="22"/>
      <c r="L37" s="22"/>
      <c r="M37" s="22"/>
      <c r="N37" s="22"/>
      <c r="O37" s="22"/>
      <c r="P37" s="22"/>
    </row>
    <row r="38" spans="1:16" ht="39" customHeight="1" x14ac:dyDescent="0.15">
      <c r="A38" s="22"/>
      <c r="B38" s="35"/>
      <c r="C38" s="1244" t="s">
        <v>569</v>
      </c>
      <c r="D38" s="1245"/>
      <c r="E38" s="1246"/>
      <c r="F38" s="36">
        <v>0.38</v>
      </c>
      <c r="G38" s="37">
        <v>0.91</v>
      </c>
      <c r="H38" s="37">
        <v>0.02</v>
      </c>
      <c r="I38" s="37">
        <v>0.24</v>
      </c>
      <c r="J38" s="38">
        <v>0</v>
      </c>
      <c r="K38" s="22"/>
      <c r="L38" s="22"/>
      <c r="M38" s="22"/>
      <c r="N38" s="22"/>
      <c r="O38" s="22"/>
      <c r="P38" s="22"/>
    </row>
    <row r="39" spans="1:16" ht="39" customHeight="1" x14ac:dyDescent="0.15">
      <c r="A39" s="22"/>
      <c r="B39" s="35"/>
      <c r="C39" s="1244" t="s">
        <v>570</v>
      </c>
      <c r="D39" s="1245"/>
      <c r="E39" s="1246"/>
      <c r="F39" s="36">
        <v>0</v>
      </c>
      <c r="G39" s="37">
        <v>0</v>
      </c>
      <c r="H39" s="37">
        <v>0</v>
      </c>
      <c r="I39" s="37">
        <v>0</v>
      </c>
      <c r="J39" s="38">
        <v>0</v>
      </c>
      <c r="K39" s="22"/>
      <c r="L39" s="22"/>
      <c r="M39" s="22"/>
      <c r="N39" s="22"/>
      <c r="O39" s="22"/>
      <c r="P39" s="22"/>
    </row>
    <row r="40" spans="1:16" ht="39" customHeight="1" x14ac:dyDescent="0.15">
      <c r="A40" s="22"/>
      <c r="B40" s="35"/>
      <c r="C40" s="1244" t="s">
        <v>571</v>
      </c>
      <c r="D40" s="1245"/>
      <c r="E40" s="1246"/>
      <c r="F40" s="36">
        <v>0</v>
      </c>
      <c r="G40" s="37">
        <v>0</v>
      </c>
      <c r="H40" s="37">
        <v>0</v>
      </c>
      <c r="I40" s="37">
        <v>0</v>
      </c>
      <c r="J40" s="38">
        <v>0</v>
      </c>
      <c r="K40" s="22"/>
      <c r="L40" s="22"/>
      <c r="M40" s="22"/>
      <c r="N40" s="22"/>
      <c r="O40" s="22"/>
      <c r="P40" s="22"/>
    </row>
    <row r="41" spans="1:16" ht="39" customHeight="1" x14ac:dyDescent="0.15">
      <c r="A41" s="22"/>
      <c r="B41" s="35"/>
      <c r="C41" s="1244" t="s">
        <v>572</v>
      </c>
      <c r="D41" s="1245"/>
      <c r="E41" s="1246"/>
      <c r="F41" s="36">
        <v>0</v>
      </c>
      <c r="G41" s="37">
        <v>0</v>
      </c>
      <c r="H41" s="37">
        <v>0</v>
      </c>
      <c r="I41" s="37">
        <v>0</v>
      </c>
      <c r="J41" s="38">
        <v>0</v>
      </c>
      <c r="K41" s="22"/>
      <c r="L41" s="22"/>
      <c r="M41" s="22"/>
      <c r="N41" s="22"/>
      <c r="O41" s="22"/>
      <c r="P41" s="22"/>
    </row>
    <row r="42" spans="1:16" ht="39" customHeight="1" x14ac:dyDescent="0.15">
      <c r="A42" s="22"/>
      <c r="B42" s="39"/>
      <c r="C42" s="1244" t="s">
        <v>573</v>
      </c>
      <c r="D42" s="1245"/>
      <c r="E42" s="1246"/>
      <c r="F42" s="36" t="s">
        <v>514</v>
      </c>
      <c r="G42" s="37" t="s">
        <v>514</v>
      </c>
      <c r="H42" s="37" t="s">
        <v>514</v>
      </c>
      <c r="I42" s="37" t="s">
        <v>514</v>
      </c>
      <c r="J42" s="38" t="s">
        <v>514</v>
      </c>
      <c r="K42" s="22"/>
      <c r="L42" s="22"/>
      <c r="M42" s="22"/>
      <c r="N42" s="22"/>
      <c r="O42" s="22"/>
      <c r="P42" s="22"/>
    </row>
    <row r="43" spans="1:16" ht="39" customHeight="1" thickBot="1" x14ac:dyDescent="0.2">
      <c r="A43" s="22"/>
      <c r="B43" s="40"/>
      <c r="C43" s="1247" t="s">
        <v>574</v>
      </c>
      <c r="D43" s="1248"/>
      <c r="E43" s="1249"/>
      <c r="F43" s="41" t="s">
        <v>514</v>
      </c>
      <c r="G43" s="42" t="s">
        <v>514</v>
      </c>
      <c r="H43" s="42" t="s">
        <v>514</v>
      </c>
      <c r="I43" s="42" t="s">
        <v>514</v>
      </c>
      <c r="J43" s="43" t="s">
        <v>514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HC1bt5WtSBDYT9UfDmj6Ai5CAMJ4JOPiSHUxmu5bl2Ms19KsX6Edrg+vEXf0A8r2ZqaFpUNTT44slcdLI7utw==" saltValue="7IuXs3e9eZ3oM5ykDtTn1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K58" sqref="K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732</v>
      </c>
      <c r="L45" s="60">
        <v>786</v>
      </c>
      <c r="M45" s="60">
        <v>836</v>
      </c>
      <c r="N45" s="60">
        <v>857</v>
      </c>
      <c r="O45" s="61">
        <v>823</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514</v>
      </c>
      <c r="L46" s="64" t="s">
        <v>514</v>
      </c>
      <c r="M46" s="64" t="s">
        <v>514</v>
      </c>
      <c r="N46" s="64" t="s">
        <v>514</v>
      </c>
      <c r="O46" s="65" t="s">
        <v>514</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514</v>
      </c>
      <c r="L47" s="64" t="s">
        <v>514</v>
      </c>
      <c r="M47" s="64" t="s">
        <v>514</v>
      </c>
      <c r="N47" s="64" t="s">
        <v>514</v>
      </c>
      <c r="O47" s="65" t="s">
        <v>514</v>
      </c>
      <c r="P47" s="48"/>
      <c r="Q47" s="48"/>
      <c r="R47" s="48"/>
      <c r="S47" s="48"/>
      <c r="T47" s="48"/>
      <c r="U47" s="48"/>
    </row>
    <row r="48" spans="1:21" ht="30.75" customHeight="1" x14ac:dyDescent="0.15">
      <c r="A48" s="48"/>
      <c r="B48" s="1254"/>
      <c r="C48" s="1255"/>
      <c r="D48" s="62"/>
      <c r="E48" s="1260" t="s">
        <v>14</v>
      </c>
      <c r="F48" s="1260"/>
      <c r="G48" s="1260"/>
      <c r="H48" s="1260"/>
      <c r="I48" s="1260"/>
      <c r="J48" s="1261"/>
      <c r="K48" s="63">
        <v>308</v>
      </c>
      <c r="L48" s="64">
        <v>310</v>
      </c>
      <c r="M48" s="64">
        <v>298</v>
      </c>
      <c r="N48" s="64">
        <v>291</v>
      </c>
      <c r="O48" s="65">
        <v>283</v>
      </c>
      <c r="P48" s="48"/>
      <c r="Q48" s="48"/>
      <c r="R48" s="48"/>
      <c r="S48" s="48"/>
      <c r="T48" s="48"/>
      <c r="U48" s="48"/>
    </row>
    <row r="49" spans="1:21" ht="30.75" customHeight="1" x14ac:dyDescent="0.15">
      <c r="A49" s="48"/>
      <c r="B49" s="1254"/>
      <c r="C49" s="1255"/>
      <c r="D49" s="62"/>
      <c r="E49" s="1260" t="s">
        <v>15</v>
      </c>
      <c r="F49" s="1260"/>
      <c r="G49" s="1260"/>
      <c r="H49" s="1260"/>
      <c r="I49" s="1260"/>
      <c r="J49" s="1261"/>
      <c r="K49" s="63">
        <v>128</v>
      </c>
      <c r="L49" s="64">
        <v>94</v>
      </c>
      <c r="M49" s="64">
        <v>28</v>
      </c>
      <c r="N49" s="64">
        <v>14</v>
      </c>
      <c r="O49" s="65">
        <v>14</v>
      </c>
      <c r="P49" s="48"/>
      <c r="Q49" s="48"/>
      <c r="R49" s="48"/>
      <c r="S49" s="48"/>
      <c r="T49" s="48"/>
      <c r="U49" s="48"/>
    </row>
    <row r="50" spans="1:21" ht="30.75" customHeight="1" x14ac:dyDescent="0.15">
      <c r="A50" s="48"/>
      <c r="B50" s="1254"/>
      <c r="C50" s="1255"/>
      <c r="D50" s="62"/>
      <c r="E50" s="1260" t="s">
        <v>16</v>
      </c>
      <c r="F50" s="1260"/>
      <c r="G50" s="1260"/>
      <c r="H50" s="1260"/>
      <c r="I50" s="1260"/>
      <c r="J50" s="1261"/>
      <c r="K50" s="63">
        <v>6</v>
      </c>
      <c r="L50" s="64">
        <v>3</v>
      </c>
      <c r="M50" s="64">
        <v>4</v>
      </c>
      <c r="N50" s="64">
        <v>4</v>
      </c>
      <c r="O50" s="65">
        <v>3</v>
      </c>
      <c r="P50" s="48"/>
      <c r="Q50" s="48"/>
      <c r="R50" s="48"/>
      <c r="S50" s="48"/>
      <c r="T50" s="48"/>
      <c r="U50" s="48"/>
    </row>
    <row r="51" spans="1:21" ht="30.75" customHeight="1" x14ac:dyDescent="0.15">
      <c r="A51" s="48"/>
      <c r="B51" s="1256"/>
      <c r="C51" s="1257"/>
      <c r="D51" s="66"/>
      <c r="E51" s="1260" t="s">
        <v>17</v>
      </c>
      <c r="F51" s="1260"/>
      <c r="G51" s="1260"/>
      <c r="H51" s="1260"/>
      <c r="I51" s="1260"/>
      <c r="J51" s="1261"/>
      <c r="K51" s="63">
        <v>0</v>
      </c>
      <c r="L51" s="64">
        <v>0</v>
      </c>
      <c r="M51" s="64">
        <v>0</v>
      </c>
      <c r="N51" s="64">
        <v>0</v>
      </c>
      <c r="O51" s="65">
        <v>0</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826</v>
      </c>
      <c r="L52" s="64">
        <v>846</v>
      </c>
      <c r="M52" s="64">
        <v>848</v>
      </c>
      <c r="N52" s="64">
        <v>824</v>
      </c>
      <c r="O52" s="65">
        <v>822</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348</v>
      </c>
      <c r="L53" s="69">
        <v>347</v>
      </c>
      <c r="M53" s="69">
        <v>318</v>
      </c>
      <c r="N53" s="69">
        <v>342</v>
      </c>
      <c r="O53" s="70">
        <v>301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68" t="s">
        <v>24</v>
      </c>
      <c r="C57" s="1269"/>
      <c r="D57" s="1272" t="s">
        <v>25</v>
      </c>
      <c r="E57" s="1273"/>
      <c r="F57" s="1273"/>
      <c r="G57" s="1273"/>
      <c r="H57" s="1273"/>
      <c r="I57" s="1273"/>
      <c r="J57" s="1274"/>
      <c r="K57" s="83"/>
      <c r="L57" s="84"/>
      <c r="M57" s="84"/>
      <c r="N57" s="84"/>
      <c r="O57" s="85"/>
    </row>
    <row r="58" spans="1:21" ht="31.5" customHeight="1" thickBot="1" x14ac:dyDescent="0.2">
      <c r="B58" s="1270"/>
      <c r="C58" s="1271"/>
      <c r="D58" s="1275" t="s">
        <v>26</v>
      </c>
      <c r="E58" s="1276"/>
      <c r="F58" s="1276"/>
      <c r="G58" s="1276"/>
      <c r="H58" s="1276"/>
      <c r="I58" s="1276"/>
      <c r="J58" s="127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w1WzxG8BLMFQLaP6uP2f2bb8Ea8EIaymPpOyrsgwS5fjPdDANacnUcnyElZYUN/3t9lBdU3XJmG4N1NB6vLeQ==" saltValue="wTbyrmuNGHp3xuZf3EN3O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556</v>
      </c>
      <c r="J40" s="100" t="s">
        <v>557</v>
      </c>
      <c r="K40" s="100" t="s">
        <v>558</v>
      </c>
      <c r="L40" s="100" t="s">
        <v>559</v>
      </c>
      <c r="M40" s="101" t="s">
        <v>560</v>
      </c>
    </row>
    <row r="41" spans="2:13" ht="27.75" customHeight="1" x14ac:dyDescent="0.15">
      <c r="B41" s="1278" t="s">
        <v>29</v>
      </c>
      <c r="C41" s="1279"/>
      <c r="D41" s="102"/>
      <c r="E41" s="1284" t="s">
        <v>30</v>
      </c>
      <c r="F41" s="1284"/>
      <c r="G41" s="1284"/>
      <c r="H41" s="1285"/>
      <c r="I41" s="103">
        <v>6463</v>
      </c>
      <c r="J41" s="104">
        <v>6713</v>
      </c>
      <c r="K41" s="104">
        <v>6574</v>
      </c>
      <c r="L41" s="104">
        <v>6484</v>
      </c>
      <c r="M41" s="105">
        <v>6467</v>
      </c>
    </row>
    <row r="42" spans="2:13" ht="27.75" customHeight="1" x14ac:dyDescent="0.15">
      <c r="B42" s="1280"/>
      <c r="C42" s="1281"/>
      <c r="D42" s="106"/>
      <c r="E42" s="1286" t="s">
        <v>31</v>
      </c>
      <c r="F42" s="1286"/>
      <c r="G42" s="1286"/>
      <c r="H42" s="1287"/>
      <c r="I42" s="107" t="s">
        <v>514</v>
      </c>
      <c r="J42" s="108" t="s">
        <v>514</v>
      </c>
      <c r="K42" s="108" t="s">
        <v>514</v>
      </c>
      <c r="L42" s="108" t="s">
        <v>514</v>
      </c>
      <c r="M42" s="109" t="s">
        <v>514</v>
      </c>
    </row>
    <row r="43" spans="2:13" ht="27.75" customHeight="1" x14ac:dyDescent="0.15">
      <c r="B43" s="1280"/>
      <c r="C43" s="1281"/>
      <c r="D43" s="106"/>
      <c r="E43" s="1286" t="s">
        <v>32</v>
      </c>
      <c r="F43" s="1286"/>
      <c r="G43" s="1286"/>
      <c r="H43" s="1287"/>
      <c r="I43" s="107">
        <v>2771</v>
      </c>
      <c r="J43" s="108">
        <v>2606</v>
      </c>
      <c r="K43" s="108">
        <v>2402</v>
      </c>
      <c r="L43" s="108">
        <v>2181</v>
      </c>
      <c r="M43" s="109">
        <v>1925</v>
      </c>
    </row>
    <row r="44" spans="2:13" ht="27.75" customHeight="1" x14ac:dyDescent="0.15">
      <c r="B44" s="1280"/>
      <c r="C44" s="1281"/>
      <c r="D44" s="106"/>
      <c r="E44" s="1286" t="s">
        <v>33</v>
      </c>
      <c r="F44" s="1286"/>
      <c r="G44" s="1286"/>
      <c r="H44" s="1287"/>
      <c r="I44" s="107">
        <v>157</v>
      </c>
      <c r="J44" s="108">
        <v>70</v>
      </c>
      <c r="K44" s="108">
        <v>43</v>
      </c>
      <c r="L44" s="108">
        <v>30</v>
      </c>
      <c r="M44" s="109">
        <v>16</v>
      </c>
    </row>
    <row r="45" spans="2:13" ht="27.75" customHeight="1" x14ac:dyDescent="0.15">
      <c r="B45" s="1280"/>
      <c r="C45" s="1281"/>
      <c r="D45" s="106"/>
      <c r="E45" s="1286" t="s">
        <v>34</v>
      </c>
      <c r="F45" s="1286"/>
      <c r="G45" s="1286"/>
      <c r="H45" s="1287"/>
      <c r="I45" s="107">
        <v>1632</v>
      </c>
      <c r="J45" s="108">
        <v>1640</v>
      </c>
      <c r="K45" s="108">
        <v>1593</v>
      </c>
      <c r="L45" s="108">
        <v>1562</v>
      </c>
      <c r="M45" s="109">
        <v>1560</v>
      </c>
    </row>
    <row r="46" spans="2:13" ht="27.75" customHeight="1" x14ac:dyDescent="0.15">
      <c r="B46" s="1280"/>
      <c r="C46" s="1281"/>
      <c r="D46" s="110"/>
      <c r="E46" s="1286" t="s">
        <v>35</v>
      </c>
      <c r="F46" s="1286"/>
      <c r="G46" s="1286"/>
      <c r="H46" s="1287"/>
      <c r="I46" s="107" t="s">
        <v>514</v>
      </c>
      <c r="J46" s="108" t="s">
        <v>514</v>
      </c>
      <c r="K46" s="108" t="s">
        <v>514</v>
      </c>
      <c r="L46" s="108" t="s">
        <v>514</v>
      </c>
      <c r="M46" s="109" t="s">
        <v>514</v>
      </c>
    </row>
    <row r="47" spans="2:13" ht="27.75" customHeight="1" x14ac:dyDescent="0.15">
      <c r="B47" s="1280"/>
      <c r="C47" s="1281"/>
      <c r="D47" s="111"/>
      <c r="E47" s="1288" t="s">
        <v>36</v>
      </c>
      <c r="F47" s="1289"/>
      <c r="G47" s="1289"/>
      <c r="H47" s="1290"/>
      <c r="I47" s="107" t="s">
        <v>514</v>
      </c>
      <c r="J47" s="108" t="s">
        <v>514</v>
      </c>
      <c r="K47" s="108" t="s">
        <v>514</v>
      </c>
      <c r="L47" s="108" t="s">
        <v>514</v>
      </c>
      <c r="M47" s="109" t="s">
        <v>514</v>
      </c>
    </row>
    <row r="48" spans="2:13" ht="27.75" customHeight="1" x14ac:dyDescent="0.15">
      <c r="B48" s="1280"/>
      <c r="C48" s="1281"/>
      <c r="D48" s="106"/>
      <c r="E48" s="1286" t="s">
        <v>37</v>
      </c>
      <c r="F48" s="1286"/>
      <c r="G48" s="1286"/>
      <c r="H48" s="1287"/>
      <c r="I48" s="107" t="s">
        <v>514</v>
      </c>
      <c r="J48" s="108" t="s">
        <v>514</v>
      </c>
      <c r="K48" s="108" t="s">
        <v>514</v>
      </c>
      <c r="L48" s="108" t="s">
        <v>514</v>
      </c>
      <c r="M48" s="109" t="s">
        <v>514</v>
      </c>
    </row>
    <row r="49" spans="2:13" ht="27.75" customHeight="1" x14ac:dyDescent="0.15">
      <c r="B49" s="1282"/>
      <c r="C49" s="1283"/>
      <c r="D49" s="106"/>
      <c r="E49" s="1286" t="s">
        <v>38</v>
      </c>
      <c r="F49" s="1286"/>
      <c r="G49" s="1286"/>
      <c r="H49" s="1287"/>
      <c r="I49" s="107" t="s">
        <v>514</v>
      </c>
      <c r="J49" s="108" t="s">
        <v>514</v>
      </c>
      <c r="K49" s="108" t="s">
        <v>514</v>
      </c>
      <c r="L49" s="108" t="s">
        <v>514</v>
      </c>
      <c r="M49" s="109" t="s">
        <v>514</v>
      </c>
    </row>
    <row r="50" spans="2:13" ht="27.75" customHeight="1" x14ac:dyDescent="0.15">
      <c r="B50" s="1291" t="s">
        <v>39</v>
      </c>
      <c r="C50" s="1292"/>
      <c r="D50" s="112"/>
      <c r="E50" s="1286" t="s">
        <v>40</v>
      </c>
      <c r="F50" s="1286"/>
      <c r="G50" s="1286"/>
      <c r="H50" s="1287"/>
      <c r="I50" s="107">
        <v>3638</v>
      </c>
      <c r="J50" s="108">
        <v>3603</v>
      </c>
      <c r="K50" s="108">
        <v>3349</v>
      </c>
      <c r="L50" s="108">
        <v>3292</v>
      </c>
      <c r="M50" s="109">
        <v>3308</v>
      </c>
    </row>
    <row r="51" spans="2:13" ht="27.75" customHeight="1" x14ac:dyDescent="0.15">
      <c r="B51" s="1280"/>
      <c r="C51" s="1281"/>
      <c r="D51" s="106"/>
      <c r="E51" s="1286" t="s">
        <v>41</v>
      </c>
      <c r="F51" s="1286"/>
      <c r="G51" s="1286"/>
      <c r="H51" s="1287"/>
      <c r="I51" s="107">
        <v>740</v>
      </c>
      <c r="J51" s="108">
        <v>601</v>
      </c>
      <c r="K51" s="108">
        <v>470</v>
      </c>
      <c r="L51" s="108">
        <v>463</v>
      </c>
      <c r="M51" s="109">
        <v>488</v>
      </c>
    </row>
    <row r="52" spans="2:13" ht="27.75" customHeight="1" x14ac:dyDescent="0.15">
      <c r="B52" s="1282"/>
      <c r="C52" s="1283"/>
      <c r="D52" s="106"/>
      <c r="E52" s="1286" t="s">
        <v>42</v>
      </c>
      <c r="F52" s="1286"/>
      <c r="G52" s="1286"/>
      <c r="H52" s="1287"/>
      <c r="I52" s="107">
        <v>6550</v>
      </c>
      <c r="J52" s="108">
        <v>6532</v>
      </c>
      <c r="K52" s="108">
        <v>6302</v>
      </c>
      <c r="L52" s="108">
        <v>6127</v>
      </c>
      <c r="M52" s="109">
        <v>5955</v>
      </c>
    </row>
    <row r="53" spans="2:13" ht="27.75" customHeight="1" thickBot="1" x14ac:dyDescent="0.2">
      <c r="B53" s="1293" t="s">
        <v>43</v>
      </c>
      <c r="C53" s="1294"/>
      <c r="D53" s="113"/>
      <c r="E53" s="1295" t="s">
        <v>44</v>
      </c>
      <c r="F53" s="1295"/>
      <c r="G53" s="1295"/>
      <c r="H53" s="1296"/>
      <c r="I53" s="114">
        <v>95</v>
      </c>
      <c r="J53" s="115">
        <v>293</v>
      </c>
      <c r="K53" s="115">
        <v>491</v>
      </c>
      <c r="L53" s="115">
        <v>374</v>
      </c>
      <c r="M53" s="116">
        <v>217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40Q4okhzeQ1MmqDs7Z6Q+1NVTXa0ot99/EX0nI32UPiKKVBGnes6vwJdZp6fJxJejyxbKNrUHWBJiGKPYZnOJg==" saltValue="xfza6wDGCp5n4Q3gCB5/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J59" sqref="J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5" t="s">
        <v>47</v>
      </c>
      <c r="D55" s="1305"/>
      <c r="E55" s="1306"/>
      <c r="F55" s="128">
        <v>1545</v>
      </c>
      <c r="G55" s="128">
        <v>1561</v>
      </c>
      <c r="H55" s="129">
        <v>1557</v>
      </c>
    </row>
    <row r="56" spans="2:8" ht="52.5" customHeight="1" x14ac:dyDescent="0.15">
      <c r="B56" s="130"/>
      <c r="C56" s="1307" t="s">
        <v>48</v>
      </c>
      <c r="D56" s="1307"/>
      <c r="E56" s="1308"/>
      <c r="F56" s="131">
        <v>427</v>
      </c>
      <c r="G56" s="131">
        <v>337</v>
      </c>
      <c r="H56" s="132">
        <v>339</v>
      </c>
    </row>
    <row r="57" spans="2:8" ht="53.25" customHeight="1" x14ac:dyDescent="0.15">
      <c r="B57" s="130"/>
      <c r="C57" s="1309" t="s">
        <v>49</v>
      </c>
      <c r="D57" s="1309"/>
      <c r="E57" s="1310"/>
      <c r="F57" s="133">
        <v>1148</v>
      </c>
      <c r="G57" s="133">
        <v>1151</v>
      </c>
      <c r="H57" s="134">
        <v>1180</v>
      </c>
    </row>
    <row r="58" spans="2:8" ht="45.75" customHeight="1" x14ac:dyDescent="0.15">
      <c r="B58" s="135"/>
      <c r="C58" s="1297" t="s">
        <v>583</v>
      </c>
      <c r="D58" s="1298"/>
      <c r="E58" s="1299"/>
      <c r="F58" s="136">
        <v>311</v>
      </c>
      <c r="G58" s="136">
        <v>311</v>
      </c>
      <c r="H58" s="137">
        <v>311</v>
      </c>
    </row>
    <row r="59" spans="2:8" ht="45.75" customHeight="1" x14ac:dyDescent="0.15">
      <c r="B59" s="135"/>
      <c r="C59" s="1297" t="s">
        <v>584</v>
      </c>
      <c r="D59" s="1298"/>
      <c r="E59" s="1299"/>
      <c r="F59" s="136">
        <v>267</v>
      </c>
      <c r="G59" s="136">
        <v>244</v>
      </c>
      <c r="H59" s="137">
        <v>214</v>
      </c>
    </row>
    <row r="60" spans="2:8" ht="45.75" customHeight="1" x14ac:dyDescent="0.15">
      <c r="B60" s="135"/>
      <c r="C60" s="1297" t="s">
        <v>585</v>
      </c>
      <c r="D60" s="1298"/>
      <c r="E60" s="1299"/>
      <c r="F60" s="136">
        <v>198</v>
      </c>
      <c r="G60" s="136">
        <v>194</v>
      </c>
      <c r="H60" s="137">
        <v>187</v>
      </c>
    </row>
    <row r="61" spans="2:8" ht="45.75" customHeight="1" x14ac:dyDescent="0.15">
      <c r="B61" s="135"/>
      <c r="C61" s="1297" t="s">
        <v>586</v>
      </c>
      <c r="D61" s="1298"/>
      <c r="E61" s="1299"/>
      <c r="F61" s="136">
        <v>163</v>
      </c>
      <c r="G61" s="136">
        <v>164</v>
      </c>
      <c r="H61" s="137">
        <v>164</v>
      </c>
    </row>
    <row r="62" spans="2:8" ht="45.75" customHeight="1" thickBot="1" x14ac:dyDescent="0.2">
      <c r="B62" s="138"/>
      <c r="C62" s="1300" t="s">
        <v>587</v>
      </c>
      <c r="D62" s="1301"/>
      <c r="E62" s="1302"/>
      <c r="F62" s="139">
        <v>85</v>
      </c>
      <c r="G62" s="139">
        <v>99</v>
      </c>
      <c r="H62" s="140">
        <v>114</v>
      </c>
    </row>
    <row r="63" spans="2:8" ht="52.5" customHeight="1" thickBot="1" x14ac:dyDescent="0.2">
      <c r="B63" s="141"/>
      <c r="C63" s="1303" t="s">
        <v>50</v>
      </c>
      <c r="D63" s="1303"/>
      <c r="E63" s="1304"/>
      <c r="F63" s="142">
        <v>3121</v>
      </c>
      <c r="G63" s="142">
        <v>3050</v>
      </c>
      <c r="H63" s="143">
        <v>3076</v>
      </c>
    </row>
    <row r="64" spans="2:8" ht="15" customHeight="1" x14ac:dyDescent="0.15"/>
  </sheetData>
  <sheetProtection algorithmName="SHA-512" hashValue="Z2Piy90lgJh3HxKu0xl6AfaYt9bFAq0xXNn9Chw/Koe00jlkloCNw2ltmYE3sdAzvlqoKRSahPKnPy0VNu+WHA==" saltValue="QMu9hminD7rZ2fQTnKMr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6A679-37B1-4C6C-B54A-CFAEBF7923FD}">
  <sheetPr>
    <pageSetUpPr fitToPage="1"/>
  </sheetPr>
  <dimension ref="A1:WZM160"/>
  <sheetViews>
    <sheetView showGridLines="0" zoomScaleNormal="100" zoomScaleSheetLayoutView="55" workbookViewId="0">
      <selection activeCell="AN85" sqref="AN85"/>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4" t="s">
        <v>592</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x14ac:dyDescent="0.15">
      <c r="B44" s="39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x14ac:dyDescent="0.15">
      <c r="B45" s="39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x14ac:dyDescent="0.15">
      <c r="B46" s="39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x14ac:dyDescent="0.15">
      <c r="B47" s="39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593</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556</v>
      </c>
      <c r="BQ50" s="1316"/>
      <c r="BR50" s="1316"/>
      <c r="BS50" s="1316"/>
      <c r="BT50" s="1316"/>
      <c r="BU50" s="1316"/>
      <c r="BV50" s="1316"/>
      <c r="BW50" s="1316"/>
      <c r="BX50" s="1316" t="s">
        <v>557</v>
      </c>
      <c r="BY50" s="1316"/>
      <c r="BZ50" s="1316"/>
      <c r="CA50" s="1316"/>
      <c r="CB50" s="1316"/>
      <c r="CC50" s="1316"/>
      <c r="CD50" s="1316"/>
      <c r="CE50" s="1316"/>
      <c r="CF50" s="1316" t="s">
        <v>558</v>
      </c>
      <c r="CG50" s="1316"/>
      <c r="CH50" s="1316"/>
      <c r="CI50" s="1316"/>
      <c r="CJ50" s="1316"/>
      <c r="CK50" s="1316"/>
      <c r="CL50" s="1316"/>
      <c r="CM50" s="1316"/>
      <c r="CN50" s="1316" t="s">
        <v>559</v>
      </c>
      <c r="CO50" s="1316"/>
      <c r="CP50" s="1316"/>
      <c r="CQ50" s="1316"/>
      <c r="CR50" s="1316"/>
      <c r="CS50" s="1316"/>
      <c r="CT50" s="1316"/>
      <c r="CU50" s="1316"/>
      <c r="CV50" s="1316" t="s">
        <v>560</v>
      </c>
      <c r="CW50" s="1316"/>
      <c r="CX50" s="1316"/>
      <c r="CY50" s="1316"/>
      <c r="CZ50" s="1316"/>
      <c r="DA50" s="1316"/>
      <c r="DB50" s="1316"/>
      <c r="DC50" s="1316"/>
    </row>
    <row r="51" spans="1:109" ht="13.5" customHeight="1" x14ac:dyDescent="0.15">
      <c r="B51" s="397"/>
      <c r="G51" s="1319"/>
      <c r="H51" s="1319"/>
      <c r="I51" s="1333"/>
      <c r="J51" s="1333"/>
      <c r="K51" s="1318"/>
      <c r="L51" s="1318"/>
      <c r="M51" s="1318"/>
      <c r="N51" s="1318"/>
      <c r="AM51" s="406"/>
      <c r="AN51" s="1314" t="s">
        <v>594</v>
      </c>
      <c r="AO51" s="1314"/>
      <c r="AP51" s="1314"/>
      <c r="AQ51" s="1314"/>
      <c r="AR51" s="1314"/>
      <c r="AS51" s="1314"/>
      <c r="AT51" s="1314"/>
      <c r="AU51" s="1314"/>
      <c r="AV51" s="1314"/>
      <c r="AW51" s="1314"/>
      <c r="AX51" s="1314"/>
      <c r="AY51" s="1314"/>
      <c r="AZ51" s="1314"/>
      <c r="BA51" s="1314"/>
      <c r="BB51" s="1314" t="s">
        <v>595</v>
      </c>
      <c r="BC51" s="1314"/>
      <c r="BD51" s="1314"/>
      <c r="BE51" s="1314"/>
      <c r="BF51" s="1314"/>
      <c r="BG51" s="1314"/>
      <c r="BH51" s="1314"/>
      <c r="BI51" s="1314"/>
      <c r="BJ51" s="1314"/>
      <c r="BK51" s="1314"/>
      <c r="BL51" s="1314"/>
      <c r="BM51" s="1314"/>
      <c r="BN51" s="1314"/>
      <c r="BO51" s="1314"/>
      <c r="BP51" s="1323"/>
      <c r="BQ51" s="1311"/>
      <c r="BR51" s="1311"/>
      <c r="BS51" s="1311"/>
      <c r="BT51" s="1311"/>
      <c r="BU51" s="1311"/>
      <c r="BV51" s="1311"/>
      <c r="BW51" s="1311"/>
      <c r="BX51" s="1323"/>
      <c r="BY51" s="1311"/>
      <c r="BZ51" s="1311"/>
      <c r="CA51" s="1311"/>
      <c r="CB51" s="1311"/>
      <c r="CC51" s="1311"/>
      <c r="CD51" s="1311"/>
      <c r="CE51" s="1311"/>
      <c r="CF51" s="1311">
        <v>16.100000000000001</v>
      </c>
      <c r="CG51" s="1311"/>
      <c r="CH51" s="1311"/>
      <c r="CI51" s="1311"/>
      <c r="CJ51" s="1311"/>
      <c r="CK51" s="1311"/>
      <c r="CL51" s="1311"/>
      <c r="CM51" s="1311"/>
      <c r="CN51" s="1311">
        <v>12.2</v>
      </c>
      <c r="CO51" s="1311"/>
      <c r="CP51" s="1311"/>
      <c r="CQ51" s="1311"/>
      <c r="CR51" s="1311"/>
      <c r="CS51" s="1311"/>
      <c r="CT51" s="1311"/>
      <c r="CU51" s="1311"/>
      <c r="CV51" s="1311">
        <v>6.8</v>
      </c>
      <c r="CW51" s="1311"/>
      <c r="CX51" s="1311"/>
      <c r="CY51" s="1311"/>
      <c r="CZ51" s="1311"/>
      <c r="DA51" s="1311"/>
      <c r="DB51" s="1311"/>
      <c r="DC51" s="1311"/>
    </row>
    <row r="52" spans="1:109" x14ac:dyDescent="0.15">
      <c r="B52" s="397"/>
      <c r="G52" s="1319"/>
      <c r="H52" s="1319"/>
      <c r="I52" s="1333"/>
      <c r="J52" s="1333"/>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596</v>
      </c>
      <c r="BC53" s="1314"/>
      <c r="BD53" s="1314"/>
      <c r="BE53" s="1314"/>
      <c r="BF53" s="1314"/>
      <c r="BG53" s="1314"/>
      <c r="BH53" s="1314"/>
      <c r="BI53" s="1314"/>
      <c r="BJ53" s="1314"/>
      <c r="BK53" s="1314"/>
      <c r="BL53" s="1314"/>
      <c r="BM53" s="1314"/>
      <c r="BN53" s="1314"/>
      <c r="BO53" s="1314"/>
      <c r="BP53" s="1323"/>
      <c r="BQ53" s="1311"/>
      <c r="BR53" s="1311"/>
      <c r="BS53" s="1311"/>
      <c r="BT53" s="1311"/>
      <c r="BU53" s="1311"/>
      <c r="BV53" s="1311"/>
      <c r="BW53" s="1311"/>
      <c r="BX53" s="1323"/>
      <c r="BY53" s="1311"/>
      <c r="BZ53" s="1311"/>
      <c r="CA53" s="1311"/>
      <c r="CB53" s="1311"/>
      <c r="CC53" s="1311"/>
      <c r="CD53" s="1311"/>
      <c r="CE53" s="1311"/>
      <c r="CF53" s="1311">
        <v>60.9</v>
      </c>
      <c r="CG53" s="1311"/>
      <c r="CH53" s="1311"/>
      <c r="CI53" s="1311"/>
      <c r="CJ53" s="1311"/>
      <c r="CK53" s="1311"/>
      <c r="CL53" s="1311"/>
      <c r="CM53" s="1311"/>
      <c r="CN53" s="1311">
        <v>65.5</v>
      </c>
      <c r="CO53" s="1311"/>
      <c r="CP53" s="1311"/>
      <c r="CQ53" s="1311"/>
      <c r="CR53" s="1311"/>
      <c r="CS53" s="1311"/>
      <c r="CT53" s="1311"/>
      <c r="CU53" s="1311"/>
      <c r="CV53" s="1311">
        <v>64.7</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597</v>
      </c>
      <c r="AO55" s="1316"/>
      <c r="AP55" s="1316"/>
      <c r="AQ55" s="1316"/>
      <c r="AR55" s="1316"/>
      <c r="AS55" s="1316"/>
      <c r="AT55" s="1316"/>
      <c r="AU55" s="1316"/>
      <c r="AV55" s="1316"/>
      <c r="AW55" s="1316"/>
      <c r="AX55" s="1316"/>
      <c r="AY55" s="1316"/>
      <c r="AZ55" s="1316"/>
      <c r="BA55" s="1316"/>
      <c r="BB55" s="1314" t="s">
        <v>595</v>
      </c>
      <c r="BC55" s="1314"/>
      <c r="BD55" s="1314"/>
      <c r="BE55" s="1314"/>
      <c r="BF55" s="1314"/>
      <c r="BG55" s="1314"/>
      <c r="BH55" s="1314"/>
      <c r="BI55" s="1314"/>
      <c r="BJ55" s="1314"/>
      <c r="BK55" s="1314"/>
      <c r="BL55" s="1314"/>
      <c r="BM55" s="1314"/>
      <c r="BN55" s="1314"/>
      <c r="BO55" s="1314"/>
      <c r="BP55" s="1323"/>
      <c r="BQ55" s="1311"/>
      <c r="BR55" s="1311"/>
      <c r="BS55" s="1311"/>
      <c r="BT55" s="1311"/>
      <c r="BU55" s="1311"/>
      <c r="BV55" s="1311"/>
      <c r="BW55" s="1311"/>
      <c r="BX55" s="1323"/>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596</v>
      </c>
      <c r="BC57" s="1314"/>
      <c r="BD57" s="1314"/>
      <c r="BE57" s="1314"/>
      <c r="BF57" s="1314"/>
      <c r="BG57" s="1314"/>
      <c r="BH57" s="1314"/>
      <c r="BI57" s="1314"/>
      <c r="BJ57" s="1314"/>
      <c r="BK57" s="1314"/>
      <c r="BL57" s="1314"/>
      <c r="BM57" s="1314"/>
      <c r="BN57" s="1314"/>
      <c r="BO57" s="1314"/>
      <c r="BP57" s="1323"/>
      <c r="BQ57" s="1311"/>
      <c r="BR57" s="1311"/>
      <c r="BS57" s="1311"/>
      <c r="BT57" s="1311"/>
      <c r="BU57" s="1311"/>
      <c r="BV57" s="1311"/>
      <c r="BW57" s="1311"/>
      <c r="BX57" s="1323"/>
      <c r="BY57" s="1311"/>
      <c r="BZ57" s="1311"/>
      <c r="CA57" s="1311"/>
      <c r="CB57" s="1311"/>
      <c r="CC57" s="1311"/>
      <c r="CD57" s="1311"/>
      <c r="CE57" s="1311"/>
      <c r="CF57" s="1311">
        <v>60.1</v>
      </c>
      <c r="CG57" s="1311"/>
      <c r="CH57" s="1311"/>
      <c r="CI57" s="1311"/>
      <c r="CJ57" s="1311"/>
      <c r="CK57" s="1311"/>
      <c r="CL57" s="1311"/>
      <c r="CM57" s="1311"/>
      <c r="CN57" s="1311">
        <v>61.6</v>
      </c>
      <c r="CO57" s="1311"/>
      <c r="CP57" s="1311"/>
      <c r="CQ57" s="1311"/>
      <c r="CR57" s="1311"/>
      <c r="CS57" s="1311"/>
      <c r="CT57" s="1311"/>
      <c r="CU57" s="1311"/>
      <c r="CV57" s="1311">
        <v>64</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598</v>
      </c>
    </row>
    <row r="64" spans="1:109" x14ac:dyDescent="0.15">
      <c r="B64" s="397"/>
      <c r="G64" s="404"/>
      <c r="I64" s="417"/>
      <c r="J64" s="417"/>
      <c r="K64" s="417"/>
      <c r="L64" s="417"/>
      <c r="M64" s="417"/>
      <c r="N64" s="418"/>
      <c r="AM64" s="404"/>
      <c r="AN64" s="404" t="s">
        <v>591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4" t="s">
        <v>599</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593</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556</v>
      </c>
      <c r="BQ72" s="1316"/>
      <c r="BR72" s="1316"/>
      <c r="BS72" s="1316"/>
      <c r="BT72" s="1316"/>
      <c r="BU72" s="1316"/>
      <c r="BV72" s="1316"/>
      <c r="BW72" s="1316"/>
      <c r="BX72" s="1316" t="s">
        <v>557</v>
      </c>
      <c r="BY72" s="1316"/>
      <c r="BZ72" s="1316"/>
      <c r="CA72" s="1316"/>
      <c r="CB72" s="1316"/>
      <c r="CC72" s="1316"/>
      <c r="CD72" s="1316"/>
      <c r="CE72" s="1316"/>
      <c r="CF72" s="1316" t="s">
        <v>558</v>
      </c>
      <c r="CG72" s="1316"/>
      <c r="CH72" s="1316"/>
      <c r="CI72" s="1316"/>
      <c r="CJ72" s="1316"/>
      <c r="CK72" s="1316"/>
      <c r="CL72" s="1316"/>
      <c r="CM72" s="1316"/>
      <c r="CN72" s="1316" t="s">
        <v>559</v>
      </c>
      <c r="CO72" s="1316"/>
      <c r="CP72" s="1316"/>
      <c r="CQ72" s="1316"/>
      <c r="CR72" s="1316"/>
      <c r="CS72" s="1316"/>
      <c r="CT72" s="1316"/>
      <c r="CU72" s="1316"/>
      <c r="CV72" s="1316" t="s">
        <v>560</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594</v>
      </c>
      <c r="AO73" s="1314"/>
      <c r="AP73" s="1314"/>
      <c r="AQ73" s="1314"/>
      <c r="AR73" s="1314"/>
      <c r="AS73" s="1314"/>
      <c r="AT73" s="1314"/>
      <c r="AU73" s="1314"/>
      <c r="AV73" s="1314"/>
      <c r="AW73" s="1314"/>
      <c r="AX73" s="1314"/>
      <c r="AY73" s="1314"/>
      <c r="AZ73" s="1314"/>
      <c r="BA73" s="1314"/>
      <c r="BB73" s="1314" t="s">
        <v>595</v>
      </c>
      <c r="BC73" s="1314"/>
      <c r="BD73" s="1314"/>
      <c r="BE73" s="1314"/>
      <c r="BF73" s="1314"/>
      <c r="BG73" s="1314"/>
      <c r="BH73" s="1314"/>
      <c r="BI73" s="1314"/>
      <c r="BJ73" s="1314"/>
      <c r="BK73" s="1314"/>
      <c r="BL73" s="1314"/>
      <c r="BM73" s="1314"/>
      <c r="BN73" s="1314"/>
      <c r="BO73" s="1314"/>
      <c r="BP73" s="1311">
        <v>2.9</v>
      </c>
      <c r="BQ73" s="1311"/>
      <c r="BR73" s="1311"/>
      <c r="BS73" s="1311"/>
      <c r="BT73" s="1311"/>
      <c r="BU73" s="1311"/>
      <c r="BV73" s="1311"/>
      <c r="BW73" s="1311"/>
      <c r="BX73" s="1311">
        <v>9.5</v>
      </c>
      <c r="BY73" s="1311"/>
      <c r="BZ73" s="1311"/>
      <c r="CA73" s="1311"/>
      <c r="CB73" s="1311"/>
      <c r="CC73" s="1311"/>
      <c r="CD73" s="1311"/>
      <c r="CE73" s="1311"/>
      <c r="CF73" s="1311">
        <v>16.100000000000001</v>
      </c>
      <c r="CG73" s="1311"/>
      <c r="CH73" s="1311"/>
      <c r="CI73" s="1311"/>
      <c r="CJ73" s="1311"/>
      <c r="CK73" s="1311"/>
      <c r="CL73" s="1311"/>
      <c r="CM73" s="1311"/>
      <c r="CN73" s="1311">
        <v>12.2</v>
      </c>
      <c r="CO73" s="1311"/>
      <c r="CP73" s="1311"/>
      <c r="CQ73" s="1311"/>
      <c r="CR73" s="1311"/>
      <c r="CS73" s="1311"/>
      <c r="CT73" s="1311"/>
      <c r="CU73" s="1311"/>
      <c r="CV73" s="1311">
        <v>6.8</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600</v>
      </c>
      <c r="BC75" s="1314"/>
      <c r="BD75" s="1314"/>
      <c r="BE75" s="1314"/>
      <c r="BF75" s="1314"/>
      <c r="BG75" s="1314"/>
      <c r="BH75" s="1314"/>
      <c r="BI75" s="1314"/>
      <c r="BJ75" s="1314"/>
      <c r="BK75" s="1314"/>
      <c r="BL75" s="1314"/>
      <c r="BM75" s="1314"/>
      <c r="BN75" s="1314"/>
      <c r="BO75" s="1314"/>
      <c r="BP75" s="1311">
        <v>9.8000000000000007</v>
      </c>
      <c r="BQ75" s="1311"/>
      <c r="BR75" s="1311"/>
      <c r="BS75" s="1311"/>
      <c r="BT75" s="1311"/>
      <c r="BU75" s="1311"/>
      <c r="BV75" s="1311"/>
      <c r="BW75" s="1311"/>
      <c r="BX75" s="1311">
        <v>10.4</v>
      </c>
      <c r="BY75" s="1311"/>
      <c r="BZ75" s="1311"/>
      <c r="CA75" s="1311"/>
      <c r="CB75" s="1311"/>
      <c r="CC75" s="1311"/>
      <c r="CD75" s="1311"/>
      <c r="CE75" s="1311"/>
      <c r="CF75" s="1311">
        <v>10.9</v>
      </c>
      <c r="CG75" s="1311"/>
      <c r="CH75" s="1311"/>
      <c r="CI75" s="1311"/>
      <c r="CJ75" s="1311"/>
      <c r="CK75" s="1311"/>
      <c r="CL75" s="1311"/>
      <c r="CM75" s="1311"/>
      <c r="CN75" s="1311">
        <v>11</v>
      </c>
      <c r="CO75" s="1311"/>
      <c r="CP75" s="1311"/>
      <c r="CQ75" s="1311"/>
      <c r="CR75" s="1311"/>
      <c r="CS75" s="1311"/>
      <c r="CT75" s="1311"/>
      <c r="CU75" s="1311"/>
      <c r="CV75" s="1311">
        <v>10.4</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597</v>
      </c>
      <c r="AO77" s="1316"/>
      <c r="AP77" s="1316"/>
      <c r="AQ77" s="1316"/>
      <c r="AR77" s="1316"/>
      <c r="AS77" s="1316"/>
      <c r="AT77" s="1316"/>
      <c r="AU77" s="1316"/>
      <c r="AV77" s="1316"/>
      <c r="AW77" s="1316"/>
      <c r="AX77" s="1316"/>
      <c r="AY77" s="1316"/>
      <c r="AZ77" s="1316"/>
      <c r="BA77" s="1316"/>
      <c r="BB77" s="1314" t="s">
        <v>595</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600</v>
      </c>
      <c r="BC79" s="1314"/>
      <c r="BD79" s="1314"/>
      <c r="BE79" s="1314"/>
      <c r="BF79" s="1314"/>
      <c r="BG79" s="1314"/>
      <c r="BH79" s="1314"/>
      <c r="BI79" s="1314"/>
      <c r="BJ79" s="1314"/>
      <c r="BK79" s="1314"/>
      <c r="BL79" s="1314"/>
      <c r="BM79" s="1314"/>
      <c r="BN79" s="1314"/>
      <c r="BO79" s="1314"/>
      <c r="BP79" s="1311">
        <v>8.5</v>
      </c>
      <c r="BQ79" s="1311"/>
      <c r="BR79" s="1311"/>
      <c r="BS79" s="1311"/>
      <c r="BT79" s="1311"/>
      <c r="BU79" s="1311"/>
      <c r="BV79" s="1311"/>
      <c r="BW79" s="1311"/>
      <c r="BX79" s="1311">
        <v>8.5</v>
      </c>
      <c r="BY79" s="1311"/>
      <c r="BZ79" s="1311"/>
      <c r="CA79" s="1311"/>
      <c r="CB79" s="1311"/>
      <c r="CC79" s="1311"/>
      <c r="CD79" s="1311"/>
      <c r="CE79" s="1311"/>
      <c r="CF79" s="1311">
        <v>8.6</v>
      </c>
      <c r="CG79" s="1311"/>
      <c r="CH79" s="1311"/>
      <c r="CI79" s="1311"/>
      <c r="CJ79" s="1311"/>
      <c r="CK79" s="1311"/>
      <c r="CL79" s="1311"/>
      <c r="CM79" s="1311"/>
      <c r="CN79" s="1311">
        <v>8.6</v>
      </c>
      <c r="CO79" s="1311"/>
      <c r="CP79" s="1311"/>
      <c r="CQ79" s="1311"/>
      <c r="CR79" s="1311"/>
      <c r="CS79" s="1311"/>
      <c r="CT79" s="1311"/>
      <c r="CU79" s="1311"/>
      <c r="CV79" s="1311">
        <v>8.9</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y6DRVESvfYnB/j6zL9byVA7E/LUDTcwmWKYyKJnRg441jkjP69Lyt0VDN/M6e3PMOMfcUuQdwstHrCH1nTcpng==" saltValue="2aJG7D7yUg+UzCbomHhS5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82186-3E49-4200-96D4-A659820B3B6F}">
  <sheetPr>
    <pageSetUpPr fitToPage="1"/>
  </sheetPr>
  <dimension ref="A1:DR125"/>
  <sheetViews>
    <sheetView showGridLines="0" zoomScaleNormal="100" zoomScaleSheetLayoutView="70" workbookViewId="0">
      <selection activeCell="A3" sqref="A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F0sUTA7WE01nCx2Wqnj5vBn0hjPElgHhptGSkwpCskZ+i/IJmlhqvoBs0rHpctuxirLDOGlXUI06Pbzu86GolA==" saltValue="EZBWdmXKMEGOtzgM5xREO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08F46-57D7-498E-9BDE-2B494CB5AC8E}">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BLfgpKHZzoxOhT82h36+g+o1RGA8ArQH9Vxku8znSbffF5mWemzEs904Vu7DJG1lOqK4VF29EteBPHWzEsA0fA==" saltValue="0vmCIzHe0/CB4RnpM4HK8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553</v>
      </c>
      <c r="G2" s="157"/>
      <c r="H2" s="158"/>
    </row>
    <row r="3" spans="1:8" x14ac:dyDescent="0.15">
      <c r="A3" s="154" t="s">
        <v>546</v>
      </c>
      <c r="B3" s="159"/>
      <c r="C3" s="160"/>
      <c r="D3" s="161">
        <v>184632</v>
      </c>
      <c r="E3" s="162"/>
      <c r="F3" s="163">
        <v>168868</v>
      </c>
      <c r="G3" s="164"/>
      <c r="H3" s="165"/>
    </row>
    <row r="4" spans="1:8" x14ac:dyDescent="0.15">
      <c r="A4" s="166"/>
      <c r="B4" s="167"/>
      <c r="C4" s="168"/>
      <c r="D4" s="169">
        <v>12578</v>
      </c>
      <c r="E4" s="170"/>
      <c r="F4" s="171">
        <v>79360</v>
      </c>
      <c r="G4" s="172"/>
      <c r="H4" s="173"/>
    </row>
    <row r="5" spans="1:8" x14ac:dyDescent="0.15">
      <c r="A5" s="154" t="s">
        <v>548</v>
      </c>
      <c r="B5" s="159"/>
      <c r="C5" s="160"/>
      <c r="D5" s="161">
        <v>142597</v>
      </c>
      <c r="E5" s="162"/>
      <c r="F5" s="163">
        <v>202870</v>
      </c>
      <c r="G5" s="164"/>
      <c r="H5" s="165"/>
    </row>
    <row r="6" spans="1:8" x14ac:dyDescent="0.15">
      <c r="A6" s="166"/>
      <c r="B6" s="167"/>
      <c r="C6" s="168"/>
      <c r="D6" s="169">
        <v>27976</v>
      </c>
      <c r="E6" s="170"/>
      <c r="F6" s="171">
        <v>79735</v>
      </c>
      <c r="G6" s="172"/>
      <c r="H6" s="173"/>
    </row>
    <row r="7" spans="1:8" x14ac:dyDescent="0.15">
      <c r="A7" s="154" t="s">
        <v>549</v>
      </c>
      <c r="B7" s="159"/>
      <c r="C7" s="160"/>
      <c r="D7" s="161">
        <v>113448</v>
      </c>
      <c r="E7" s="162"/>
      <c r="F7" s="163">
        <v>167497</v>
      </c>
      <c r="G7" s="164"/>
      <c r="H7" s="165"/>
    </row>
    <row r="8" spans="1:8" x14ac:dyDescent="0.15">
      <c r="A8" s="166"/>
      <c r="B8" s="167"/>
      <c r="C8" s="168"/>
      <c r="D8" s="169">
        <v>76273</v>
      </c>
      <c r="E8" s="170"/>
      <c r="F8" s="171">
        <v>82571</v>
      </c>
      <c r="G8" s="172"/>
      <c r="H8" s="173"/>
    </row>
    <row r="9" spans="1:8" x14ac:dyDescent="0.15">
      <c r="A9" s="154" t="s">
        <v>550</v>
      </c>
      <c r="B9" s="159"/>
      <c r="C9" s="160"/>
      <c r="D9" s="161">
        <v>124981</v>
      </c>
      <c r="E9" s="162"/>
      <c r="F9" s="163">
        <v>190274</v>
      </c>
      <c r="G9" s="164"/>
      <c r="H9" s="165"/>
    </row>
    <row r="10" spans="1:8" x14ac:dyDescent="0.15">
      <c r="A10" s="166"/>
      <c r="B10" s="167"/>
      <c r="C10" s="168"/>
      <c r="D10" s="169">
        <v>70967</v>
      </c>
      <c r="E10" s="170"/>
      <c r="F10" s="171">
        <v>88584</v>
      </c>
      <c r="G10" s="172"/>
      <c r="H10" s="173"/>
    </row>
    <row r="11" spans="1:8" x14ac:dyDescent="0.15">
      <c r="A11" s="154" t="s">
        <v>551</v>
      </c>
      <c r="B11" s="159"/>
      <c r="C11" s="160"/>
      <c r="D11" s="161">
        <v>117711</v>
      </c>
      <c r="E11" s="162"/>
      <c r="F11" s="163">
        <v>200194</v>
      </c>
      <c r="G11" s="164"/>
      <c r="H11" s="165"/>
    </row>
    <row r="12" spans="1:8" x14ac:dyDescent="0.15">
      <c r="A12" s="166"/>
      <c r="B12" s="167"/>
      <c r="C12" s="174"/>
      <c r="D12" s="169">
        <v>58295</v>
      </c>
      <c r="E12" s="170"/>
      <c r="F12" s="171">
        <v>106422</v>
      </c>
      <c r="G12" s="172"/>
      <c r="H12" s="173"/>
    </row>
    <row r="13" spans="1:8" x14ac:dyDescent="0.15">
      <c r="A13" s="154"/>
      <c r="B13" s="159"/>
      <c r="C13" s="175"/>
      <c r="D13" s="176">
        <v>136674</v>
      </c>
      <c r="E13" s="177"/>
      <c r="F13" s="178">
        <v>185941</v>
      </c>
      <c r="G13" s="179"/>
      <c r="H13" s="165"/>
    </row>
    <row r="14" spans="1:8" x14ac:dyDescent="0.15">
      <c r="A14" s="166"/>
      <c r="B14" s="167"/>
      <c r="C14" s="168"/>
      <c r="D14" s="169">
        <v>49218</v>
      </c>
      <c r="E14" s="170"/>
      <c r="F14" s="171">
        <v>87334</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5.15</v>
      </c>
      <c r="C19" s="180">
        <f>ROUND(VALUE(SUBSTITUTE(実質収支比率等に係る経年分析!G$48,"▲","-")),2)</f>
        <v>0.89</v>
      </c>
      <c r="D19" s="180">
        <f>ROUND(VALUE(SUBSTITUTE(実質収支比率等に係る経年分析!H$48,"▲","-")),2)</f>
        <v>0.76</v>
      </c>
      <c r="E19" s="180">
        <f>ROUND(VALUE(SUBSTITUTE(実質収支比率等に係る経年分析!I$48,"▲","-")),2)</f>
        <v>0.8</v>
      </c>
      <c r="F19" s="180">
        <f>ROUND(VALUE(SUBSTITUTE(実質収支比率等に係る経年分析!J$48,"▲","-")),2)</f>
        <v>0.27</v>
      </c>
    </row>
    <row r="20" spans="1:11" x14ac:dyDescent="0.15">
      <c r="A20" s="180" t="s">
        <v>54</v>
      </c>
      <c r="B20" s="180">
        <f>ROUND(VALUE(SUBSTITUTE(実質収支比率等に係る経年分析!F$47,"▲","-")),2)</f>
        <v>41.32</v>
      </c>
      <c r="C20" s="180">
        <f>ROUND(VALUE(SUBSTITUTE(実質収支比率等に係る経年分析!G$47,"▲","-")),2)</f>
        <v>42.22</v>
      </c>
      <c r="D20" s="180">
        <f>ROUND(VALUE(SUBSTITUTE(実質収支比率等に係る経年分析!H$47,"▲","-")),2)</f>
        <v>40.549999999999997</v>
      </c>
      <c r="E20" s="180">
        <f>ROUND(VALUE(SUBSTITUTE(実質収支比率等に係る経年分析!I$47,"▲","-")),2)</f>
        <v>41.07</v>
      </c>
      <c r="F20" s="180">
        <f>ROUND(VALUE(SUBSTITUTE(実質収支比率等に係る経年分析!J$47,"▲","-")),2)</f>
        <v>39.81</v>
      </c>
    </row>
    <row r="21" spans="1:11" x14ac:dyDescent="0.15">
      <c r="A21" s="180" t="s">
        <v>55</v>
      </c>
      <c r="B21" s="180">
        <f>IF(ISNUMBER(VALUE(SUBSTITUTE(実質収支比率等に係る経年分析!F$49,"▲","-"))),ROUND(VALUE(SUBSTITUTE(実質収支比率等に係る経年分析!F$49,"▲","-")),2),NA())</f>
        <v>-4.57</v>
      </c>
      <c r="C21" s="180">
        <f>IF(ISNUMBER(VALUE(SUBSTITUTE(実質収支比率等に係る経年分析!G$49,"▲","-"))),ROUND(VALUE(SUBSTITUTE(実質収支比率等に係る経年分析!G$49,"▲","-")),2),NA())</f>
        <v>-4.07</v>
      </c>
      <c r="D21" s="180">
        <f>IF(ISNUMBER(VALUE(SUBSTITUTE(実質収支比率等に係る経年分析!H$49,"▲","-"))),ROUND(VALUE(SUBSTITUTE(実質収支比率等に係る経年分析!H$49,"▲","-")),2),NA())</f>
        <v>-2.17</v>
      </c>
      <c r="E21" s="180">
        <f>IF(ISNUMBER(VALUE(SUBSTITUTE(実質収支比率等に係る経年分析!I$49,"▲","-"))),ROUND(VALUE(SUBSTITUTE(実質収支比率等に係る経年分析!I$49,"▲","-")),2),NA())</f>
        <v>0.48</v>
      </c>
      <c r="F21" s="180">
        <f>IF(ISNUMBER(VALUE(SUBSTITUTE(実質収支比率等に係る経年分析!J$49,"▲","-"))),ROUND(VALUE(SUBSTITUTE(実質収支比率等に係る経年分析!J$49,"▲","-")),2),NA())</f>
        <v>-0.63</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羽幌町港湾上屋事業特別会計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羽幌町簡易水道事業特別会計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羽幌町下水道事業特別会計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羽幌町国民健康保険事業特別会計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羽幌町後期高齢者医療特別会計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羽幌町介護保険事業特別会計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0.21</v>
      </c>
    </row>
    <row r="35" spans="1:16" x14ac:dyDescent="0.15">
      <c r="A35" s="181" t="str">
        <f>IF(連結実質赤字比率に係る赤字・黒字の構成分析!C$35="",NA(),連結実質赤字比率に係る赤字・黒字の構成分析!C$35)</f>
        <v>羽幌町一般会計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5.14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0.89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0.75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0.26</v>
      </c>
    </row>
    <row r="36" spans="1:16" x14ac:dyDescent="0.15">
      <c r="A36" s="181" t="str">
        <f>IF(連結実質赤字比率に係る赤字・黒字の構成分析!C$34="",NA(),連結実質赤字比率に係る赤字・黒字の構成分析!C$34)</f>
        <v>羽幌町水道事業会計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9.31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10.210000000000001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7.14</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826</v>
      </c>
      <c r="E42" s="182"/>
      <c r="F42" s="182"/>
      <c r="G42" s="182">
        <f>'実質公債費比率（分子）の構造'!L$52</f>
        <v>846</v>
      </c>
      <c r="H42" s="182"/>
      <c r="I42" s="182"/>
      <c r="J42" s="182">
        <f>'実質公債費比率（分子）の構造'!M$52</f>
        <v>848</v>
      </c>
      <c r="K42" s="182"/>
      <c r="L42" s="182"/>
      <c r="M42" s="182">
        <f>'実質公債費比率（分子）の構造'!N$52</f>
        <v>824</v>
      </c>
      <c r="N42" s="182"/>
      <c r="O42" s="182"/>
      <c r="P42" s="182">
        <f>'実質公債費比率（分子）の構造'!O$52</f>
        <v>822</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6</v>
      </c>
      <c r="C44" s="182"/>
      <c r="D44" s="182"/>
      <c r="E44" s="182">
        <f>'実質公債費比率（分子）の構造'!L$50</f>
        <v>3</v>
      </c>
      <c r="F44" s="182"/>
      <c r="G44" s="182"/>
      <c r="H44" s="182">
        <f>'実質公債費比率（分子）の構造'!M$50</f>
        <v>4</v>
      </c>
      <c r="I44" s="182"/>
      <c r="J44" s="182"/>
      <c r="K44" s="182">
        <f>'実質公債費比率（分子）の構造'!N$50</f>
        <v>4</v>
      </c>
      <c r="L44" s="182"/>
      <c r="M44" s="182"/>
      <c r="N44" s="182">
        <f>'実質公債費比率（分子）の構造'!O$50</f>
        <v>3</v>
      </c>
      <c r="O44" s="182"/>
      <c r="P44" s="182"/>
    </row>
    <row r="45" spans="1:16" x14ac:dyDescent="0.15">
      <c r="A45" s="182" t="s">
        <v>65</v>
      </c>
      <c r="B45" s="182">
        <f>'実質公債費比率（分子）の構造'!K$49</f>
        <v>128</v>
      </c>
      <c r="C45" s="182"/>
      <c r="D45" s="182"/>
      <c r="E45" s="182">
        <f>'実質公債費比率（分子）の構造'!L$49</f>
        <v>94</v>
      </c>
      <c r="F45" s="182"/>
      <c r="G45" s="182"/>
      <c r="H45" s="182">
        <f>'実質公債費比率（分子）の構造'!M$49</f>
        <v>28</v>
      </c>
      <c r="I45" s="182"/>
      <c r="J45" s="182"/>
      <c r="K45" s="182">
        <f>'実質公債費比率（分子）の構造'!N$49</f>
        <v>14</v>
      </c>
      <c r="L45" s="182"/>
      <c r="M45" s="182"/>
      <c r="N45" s="182">
        <f>'実質公債費比率（分子）の構造'!O$49</f>
        <v>14</v>
      </c>
      <c r="O45" s="182"/>
      <c r="P45" s="182"/>
    </row>
    <row r="46" spans="1:16" x14ac:dyDescent="0.15">
      <c r="A46" s="182" t="s">
        <v>66</v>
      </c>
      <c r="B46" s="182">
        <f>'実質公債費比率（分子）の構造'!K$48</f>
        <v>308</v>
      </c>
      <c r="C46" s="182"/>
      <c r="D46" s="182"/>
      <c r="E46" s="182">
        <f>'実質公債費比率（分子）の構造'!L$48</f>
        <v>310</v>
      </c>
      <c r="F46" s="182"/>
      <c r="G46" s="182"/>
      <c r="H46" s="182">
        <f>'実質公債費比率（分子）の構造'!M$48</f>
        <v>298</v>
      </c>
      <c r="I46" s="182"/>
      <c r="J46" s="182"/>
      <c r="K46" s="182">
        <f>'実質公債費比率（分子）の構造'!N$48</f>
        <v>291</v>
      </c>
      <c r="L46" s="182"/>
      <c r="M46" s="182"/>
      <c r="N46" s="182">
        <f>'実質公債費比率（分子）の構造'!O$48</f>
        <v>283</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732</v>
      </c>
      <c r="C49" s="182"/>
      <c r="D49" s="182"/>
      <c r="E49" s="182">
        <f>'実質公債費比率（分子）の構造'!L$45</f>
        <v>786</v>
      </c>
      <c r="F49" s="182"/>
      <c r="G49" s="182"/>
      <c r="H49" s="182">
        <f>'実質公債費比率（分子）の構造'!M$45</f>
        <v>836</v>
      </c>
      <c r="I49" s="182"/>
      <c r="J49" s="182"/>
      <c r="K49" s="182">
        <f>'実質公債費比率（分子）の構造'!N$45</f>
        <v>857</v>
      </c>
      <c r="L49" s="182"/>
      <c r="M49" s="182"/>
      <c r="N49" s="182">
        <f>'実質公債費比率（分子）の構造'!O$45</f>
        <v>823</v>
      </c>
      <c r="O49" s="182"/>
      <c r="P49" s="182"/>
    </row>
    <row r="50" spans="1:16" x14ac:dyDescent="0.15">
      <c r="A50" s="182" t="s">
        <v>70</v>
      </c>
      <c r="B50" s="182" t="e">
        <f>NA()</f>
        <v>#N/A</v>
      </c>
      <c r="C50" s="182">
        <f>IF(ISNUMBER('実質公債費比率（分子）の構造'!K$53),'実質公債費比率（分子）の構造'!K$53,NA())</f>
        <v>348</v>
      </c>
      <c r="D50" s="182" t="e">
        <f>NA()</f>
        <v>#N/A</v>
      </c>
      <c r="E50" s="182" t="e">
        <f>NA()</f>
        <v>#N/A</v>
      </c>
      <c r="F50" s="182">
        <f>IF(ISNUMBER('実質公債費比率（分子）の構造'!L$53),'実質公債費比率（分子）の構造'!L$53,NA())</f>
        <v>347</v>
      </c>
      <c r="G50" s="182" t="e">
        <f>NA()</f>
        <v>#N/A</v>
      </c>
      <c r="H50" s="182" t="e">
        <f>NA()</f>
        <v>#N/A</v>
      </c>
      <c r="I50" s="182">
        <f>IF(ISNUMBER('実質公債費比率（分子）の構造'!M$53),'実質公債費比率（分子）の構造'!M$53,NA())</f>
        <v>318</v>
      </c>
      <c r="J50" s="182" t="e">
        <f>NA()</f>
        <v>#N/A</v>
      </c>
      <c r="K50" s="182" t="e">
        <f>NA()</f>
        <v>#N/A</v>
      </c>
      <c r="L50" s="182">
        <f>IF(ISNUMBER('実質公債費比率（分子）の構造'!N$53),'実質公債費比率（分子）の構造'!N$53,NA())</f>
        <v>342</v>
      </c>
      <c r="M50" s="182" t="e">
        <f>NA()</f>
        <v>#N/A</v>
      </c>
      <c r="N50" s="182" t="e">
        <f>NA()</f>
        <v>#N/A</v>
      </c>
      <c r="O50" s="182">
        <f>IF(ISNUMBER('実質公債費比率（分子）の構造'!O$53),'実質公債費比率（分子）の構造'!O$53,NA())</f>
        <v>301</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6550</v>
      </c>
      <c r="E56" s="181"/>
      <c r="F56" s="181"/>
      <c r="G56" s="181">
        <f>'将来負担比率（分子）の構造'!J$52</f>
        <v>6532</v>
      </c>
      <c r="H56" s="181"/>
      <c r="I56" s="181"/>
      <c r="J56" s="181">
        <f>'将来負担比率（分子）の構造'!K$52</f>
        <v>6302</v>
      </c>
      <c r="K56" s="181"/>
      <c r="L56" s="181"/>
      <c r="M56" s="181">
        <f>'将来負担比率（分子）の構造'!L$52</f>
        <v>6127</v>
      </c>
      <c r="N56" s="181"/>
      <c r="O56" s="181"/>
      <c r="P56" s="181">
        <f>'将来負担比率（分子）の構造'!M$52</f>
        <v>5955</v>
      </c>
    </row>
    <row r="57" spans="1:16" x14ac:dyDescent="0.15">
      <c r="A57" s="181" t="s">
        <v>41</v>
      </c>
      <c r="B57" s="181"/>
      <c r="C57" s="181"/>
      <c r="D57" s="181">
        <f>'将来負担比率（分子）の構造'!I$51</f>
        <v>740</v>
      </c>
      <c r="E57" s="181"/>
      <c r="F57" s="181"/>
      <c r="G57" s="181">
        <f>'将来負担比率（分子）の構造'!J$51</f>
        <v>601</v>
      </c>
      <c r="H57" s="181"/>
      <c r="I57" s="181"/>
      <c r="J57" s="181">
        <f>'将来負担比率（分子）の構造'!K$51</f>
        <v>470</v>
      </c>
      <c r="K57" s="181"/>
      <c r="L57" s="181"/>
      <c r="M57" s="181">
        <f>'将来負担比率（分子）の構造'!L$51</f>
        <v>463</v>
      </c>
      <c r="N57" s="181"/>
      <c r="O57" s="181"/>
      <c r="P57" s="181">
        <f>'将来負担比率（分子）の構造'!M$51</f>
        <v>488</v>
      </c>
    </row>
    <row r="58" spans="1:16" x14ac:dyDescent="0.15">
      <c r="A58" s="181" t="s">
        <v>40</v>
      </c>
      <c r="B58" s="181"/>
      <c r="C58" s="181"/>
      <c r="D58" s="181">
        <f>'将来負担比率（分子）の構造'!I$50</f>
        <v>3638</v>
      </c>
      <c r="E58" s="181"/>
      <c r="F58" s="181"/>
      <c r="G58" s="181">
        <f>'将来負担比率（分子）の構造'!J$50</f>
        <v>3603</v>
      </c>
      <c r="H58" s="181"/>
      <c r="I58" s="181"/>
      <c r="J58" s="181">
        <f>'将来負担比率（分子）の構造'!K$50</f>
        <v>3349</v>
      </c>
      <c r="K58" s="181"/>
      <c r="L58" s="181"/>
      <c r="M58" s="181">
        <f>'将来負担比率（分子）の構造'!L$50</f>
        <v>3292</v>
      </c>
      <c r="N58" s="181"/>
      <c r="O58" s="181"/>
      <c r="P58" s="181">
        <f>'将来負担比率（分子）の構造'!M$50</f>
        <v>3308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1632</v>
      </c>
      <c r="C62" s="181"/>
      <c r="D62" s="181"/>
      <c r="E62" s="181">
        <f>'将来負担比率（分子）の構造'!J$45</f>
        <v>1640</v>
      </c>
      <c r="F62" s="181"/>
      <c r="G62" s="181"/>
      <c r="H62" s="181">
        <f>'将来負担比率（分子）の構造'!K$45</f>
        <v>1593</v>
      </c>
      <c r="I62" s="181"/>
      <c r="J62" s="181"/>
      <c r="K62" s="181">
        <f>'将来負担比率（分子）の構造'!L$45</f>
        <v>1562</v>
      </c>
      <c r="L62" s="181"/>
      <c r="M62" s="181"/>
      <c r="N62" s="181">
        <f>'将来負担比率（分子）の構造'!M$45</f>
        <v>1560</v>
      </c>
      <c r="O62" s="181"/>
      <c r="P62" s="181"/>
    </row>
    <row r="63" spans="1:16" x14ac:dyDescent="0.15">
      <c r="A63" s="181" t="s">
        <v>33</v>
      </c>
      <c r="B63" s="181">
        <f>'将来負担比率（分子）の構造'!I$44</f>
        <v>157</v>
      </c>
      <c r="C63" s="181"/>
      <c r="D63" s="181"/>
      <c r="E63" s="181">
        <f>'将来負担比率（分子）の構造'!J$44</f>
        <v>70</v>
      </c>
      <c r="F63" s="181"/>
      <c r="G63" s="181"/>
      <c r="H63" s="181">
        <f>'将来負担比率（分子）の構造'!K$44</f>
        <v>43</v>
      </c>
      <c r="I63" s="181"/>
      <c r="J63" s="181"/>
      <c r="K63" s="181">
        <f>'将来負担比率（分子）の構造'!L$44</f>
        <v>30</v>
      </c>
      <c r="L63" s="181"/>
      <c r="M63" s="181"/>
      <c r="N63" s="181">
        <f>'将来負担比率（分子）の構造'!M$44</f>
        <v>16</v>
      </c>
      <c r="O63" s="181"/>
      <c r="P63" s="181"/>
    </row>
    <row r="64" spans="1:16" x14ac:dyDescent="0.15">
      <c r="A64" s="181" t="s">
        <v>32</v>
      </c>
      <c r="B64" s="181">
        <f>'将来負担比率（分子）の構造'!I$43</f>
        <v>2771</v>
      </c>
      <c r="C64" s="181"/>
      <c r="D64" s="181"/>
      <c r="E64" s="181">
        <f>'将来負担比率（分子）の構造'!J$43</f>
        <v>2606</v>
      </c>
      <c r="F64" s="181"/>
      <c r="G64" s="181"/>
      <c r="H64" s="181">
        <f>'将来負担比率（分子）の構造'!K$43</f>
        <v>2402</v>
      </c>
      <c r="I64" s="181"/>
      <c r="J64" s="181"/>
      <c r="K64" s="181">
        <f>'将来負担比率（分子）の構造'!L$43</f>
        <v>2181</v>
      </c>
      <c r="L64" s="181"/>
      <c r="M64" s="181"/>
      <c r="N64" s="181">
        <f>'将来負担比率（分子）の構造'!M$43</f>
        <v>1925</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6463</v>
      </c>
      <c r="C66" s="181"/>
      <c r="D66" s="181"/>
      <c r="E66" s="181">
        <f>'将来負担比率（分子）の構造'!J$41</f>
        <v>6713</v>
      </c>
      <c r="F66" s="181"/>
      <c r="G66" s="181"/>
      <c r="H66" s="181">
        <f>'将来負担比率（分子）の構造'!K$41</f>
        <v>6574</v>
      </c>
      <c r="I66" s="181"/>
      <c r="J66" s="181"/>
      <c r="K66" s="181">
        <f>'将来負担比率（分子）の構造'!L$41</f>
        <v>6484</v>
      </c>
      <c r="L66" s="181"/>
      <c r="M66" s="181"/>
      <c r="N66" s="181">
        <f>'将来負担比率（分子）の構造'!M$41</f>
        <v>6467</v>
      </c>
      <c r="O66" s="181"/>
      <c r="P66" s="181"/>
    </row>
    <row r="67" spans="1:16" x14ac:dyDescent="0.15">
      <c r="A67" s="181" t="s">
        <v>74</v>
      </c>
      <c r="B67" s="181" t="e">
        <f>NA()</f>
        <v>#N/A</v>
      </c>
      <c r="C67" s="181">
        <f>IF(ISNUMBER('将来負担比率（分子）の構造'!I$53), IF('将来負担比率（分子）の構造'!I$53 &lt; 0, 0, '将来負担比率（分子）の構造'!I$53), NA())</f>
        <v>95</v>
      </c>
      <c r="D67" s="181" t="e">
        <f>NA()</f>
        <v>#N/A</v>
      </c>
      <c r="E67" s="181" t="e">
        <f>NA()</f>
        <v>#N/A</v>
      </c>
      <c r="F67" s="181">
        <f>IF(ISNUMBER('将来負担比率（分子）の構造'!J$53), IF('将来負担比率（分子）の構造'!J$53 &lt; 0, 0, '将来負担比率（分子）の構造'!J$53), NA())</f>
        <v>293</v>
      </c>
      <c r="G67" s="181" t="e">
        <f>NA()</f>
        <v>#N/A</v>
      </c>
      <c r="H67" s="181" t="e">
        <f>NA()</f>
        <v>#N/A</v>
      </c>
      <c r="I67" s="181">
        <f>IF(ISNUMBER('将来負担比率（分子）の構造'!K$53), IF('将来負担比率（分子）の構造'!K$53 &lt; 0, 0, '将来負担比率（分子）の構造'!K$53), NA())</f>
        <v>491</v>
      </c>
      <c r="J67" s="181" t="e">
        <f>NA()</f>
        <v>#N/A</v>
      </c>
      <c r="K67" s="181" t="e">
        <f>NA()</f>
        <v>#N/A</v>
      </c>
      <c r="L67" s="181">
        <f>IF(ISNUMBER('将来負担比率（分子）の構造'!L$53), IF('将来負担比率（分子）の構造'!L$53 &lt; 0, 0, '将来負担比率（分子）の構造'!L$53), NA())</f>
        <v>374</v>
      </c>
      <c r="M67" s="181" t="e">
        <f>NA()</f>
        <v>#N/A</v>
      </c>
      <c r="N67" s="181" t="e">
        <f>NA()</f>
        <v>#N/A</v>
      </c>
      <c r="O67" s="181">
        <f>IF(ISNUMBER('将来負担比率（分子）の構造'!M$53), IF('将来負担比率（分子）の構造'!M$53 &lt; 0, 0, '将来負担比率（分子）の構造'!M$53), NA())</f>
        <v>217</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1545</v>
      </c>
      <c r="C72" s="185">
        <f>基金残高に係る経年分析!G55</f>
        <v>1561</v>
      </c>
      <c r="D72" s="185">
        <f>基金残高に係る経年分析!H55</f>
        <v>1557</v>
      </c>
    </row>
    <row r="73" spans="1:16" x14ac:dyDescent="0.15">
      <c r="A73" s="184" t="s">
        <v>77</v>
      </c>
      <c r="B73" s="185">
        <f>基金残高に係る経年分析!F56</f>
        <v>427</v>
      </c>
      <c r="C73" s="185">
        <f>基金残高に係る経年分析!G56</f>
        <v>337</v>
      </c>
      <c r="D73" s="185">
        <f>基金残高に係る経年分析!H56</f>
        <v>339</v>
      </c>
    </row>
    <row r="74" spans="1:16" x14ac:dyDescent="0.15">
      <c r="A74" s="184" t="s">
        <v>78</v>
      </c>
      <c r="B74" s="185">
        <f>基金残高に係る経年分析!F57</f>
        <v>1148</v>
      </c>
      <c r="C74" s="185">
        <f>基金残高に係る経年分析!G57</f>
        <v>1151</v>
      </c>
      <c r="D74" s="185">
        <f>基金残高に係る経年分析!H57</f>
        <v>1180</v>
      </c>
    </row>
  </sheetData>
  <sheetProtection algorithmName="SHA-512" hashValue="2aqQ6SXmw/gPVbLvh5XAwdKT/UJXMG93nqtc0aLSH8HdMq925fR4T/iQ2EI38669cKS92Lvt+FJWlj+WD2IRMQ==" saltValue="0HbKyd2pU/YpJ0K+Dakv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S1" sqref="S1"/>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214</v>
      </c>
      <c r="DI1" s="662"/>
      <c r="DJ1" s="662"/>
      <c r="DK1" s="662"/>
      <c r="DL1" s="662"/>
      <c r="DM1" s="662"/>
      <c r="DN1" s="663"/>
      <c r="DO1" s="226"/>
      <c r="DP1" s="661" t="s">
        <v>215</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217</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218</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219</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220</v>
      </c>
      <c r="S4" s="665"/>
      <c r="T4" s="665"/>
      <c r="U4" s="665"/>
      <c r="V4" s="665"/>
      <c r="W4" s="665"/>
      <c r="X4" s="665"/>
      <c r="Y4" s="666"/>
      <c r="Z4" s="664" t="s">
        <v>221</v>
      </c>
      <c r="AA4" s="665"/>
      <c r="AB4" s="665"/>
      <c r="AC4" s="666"/>
      <c r="AD4" s="664" t="s">
        <v>222</v>
      </c>
      <c r="AE4" s="665"/>
      <c r="AF4" s="665"/>
      <c r="AG4" s="665"/>
      <c r="AH4" s="665"/>
      <c r="AI4" s="665"/>
      <c r="AJ4" s="665"/>
      <c r="AK4" s="666"/>
      <c r="AL4" s="664" t="s">
        <v>221</v>
      </c>
      <c r="AM4" s="665"/>
      <c r="AN4" s="665"/>
      <c r="AO4" s="666"/>
      <c r="AP4" s="670" t="s">
        <v>223</v>
      </c>
      <c r="AQ4" s="670"/>
      <c r="AR4" s="670"/>
      <c r="AS4" s="670"/>
      <c r="AT4" s="670"/>
      <c r="AU4" s="670"/>
      <c r="AV4" s="670"/>
      <c r="AW4" s="670"/>
      <c r="AX4" s="670"/>
      <c r="AY4" s="670"/>
      <c r="AZ4" s="670"/>
      <c r="BA4" s="670"/>
      <c r="BB4" s="670"/>
      <c r="BC4" s="670"/>
      <c r="BD4" s="670"/>
      <c r="BE4" s="670"/>
      <c r="BF4" s="670"/>
      <c r="BG4" s="670" t="s">
        <v>224</v>
      </c>
      <c r="BH4" s="670"/>
      <c r="BI4" s="670"/>
      <c r="BJ4" s="670"/>
      <c r="BK4" s="670"/>
      <c r="BL4" s="670"/>
      <c r="BM4" s="670"/>
      <c r="BN4" s="670"/>
      <c r="BO4" s="670" t="s">
        <v>221</v>
      </c>
      <c r="BP4" s="670"/>
      <c r="BQ4" s="670"/>
      <c r="BR4" s="670"/>
      <c r="BS4" s="670" t="s">
        <v>225</v>
      </c>
      <c r="BT4" s="670"/>
      <c r="BU4" s="670"/>
      <c r="BV4" s="670"/>
      <c r="BW4" s="670"/>
      <c r="BX4" s="670"/>
      <c r="BY4" s="670"/>
      <c r="BZ4" s="670"/>
      <c r="CA4" s="670"/>
      <c r="CB4" s="670"/>
      <c r="CD4" s="667" t="s">
        <v>226</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227</v>
      </c>
      <c r="C5" s="672"/>
      <c r="D5" s="672"/>
      <c r="E5" s="672"/>
      <c r="F5" s="672"/>
      <c r="G5" s="672"/>
      <c r="H5" s="672"/>
      <c r="I5" s="672"/>
      <c r="J5" s="672"/>
      <c r="K5" s="672"/>
      <c r="L5" s="672"/>
      <c r="M5" s="672"/>
      <c r="N5" s="672"/>
      <c r="O5" s="672"/>
      <c r="P5" s="672"/>
      <c r="Q5" s="673"/>
      <c r="R5" s="674">
        <v>722781</v>
      </c>
      <c r="S5" s="675"/>
      <c r="T5" s="675"/>
      <c r="U5" s="675"/>
      <c r="V5" s="675"/>
      <c r="W5" s="675"/>
      <c r="X5" s="675"/>
      <c r="Y5" s="676"/>
      <c r="Z5" s="677">
        <v>9.5</v>
      </c>
      <c r="AA5" s="677"/>
      <c r="AB5" s="677"/>
      <c r="AC5" s="677"/>
      <c r="AD5" s="678">
        <v>688168</v>
      </c>
      <c r="AE5" s="678"/>
      <c r="AF5" s="678"/>
      <c r="AG5" s="678"/>
      <c r="AH5" s="678"/>
      <c r="AI5" s="678"/>
      <c r="AJ5" s="678"/>
      <c r="AK5" s="678"/>
      <c r="AL5" s="679">
        <v>18.100000000000001</v>
      </c>
      <c r="AM5" s="680"/>
      <c r="AN5" s="680"/>
      <c r="AO5" s="681"/>
      <c r="AP5" s="671" t="s">
        <v>228</v>
      </c>
      <c r="AQ5" s="672"/>
      <c r="AR5" s="672"/>
      <c r="AS5" s="672"/>
      <c r="AT5" s="672"/>
      <c r="AU5" s="672"/>
      <c r="AV5" s="672"/>
      <c r="AW5" s="672"/>
      <c r="AX5" s="672"/>
      <c r="AY5" s="672"/>
      <c r="AZ5" s="672"/>
      <c r="BA5" s="672"/>
      <c r="BB5" s="672"/>
      <c r="BC5" s="672"/>
      <c r="BD5" s="672"/>
      <c r="BE5" s="672"/>
      <c r="BF5" s="673"/>
      <c r="BG5" s="685">
        <v>688168</v>
      </c>
      <c r="BH5" s="686"/>
      <c r="BI5" s="686"/>
      <c r="BJ5" s="686"/>
      <c r="BK5" s="686"/>
      <c r="BL5" s="686"/>
      <c r="BM5" s="686"/>
      <c r="BN5" s="687"/>
      <c r="BO5" s="688">
        <v>95.2</v>
      </c>
      <c r="BP5" s="688"/>
      <c r="BQ5" s="688"/>
      <c r="BR5" s="688"/>
      <c r="BS5" s="689">
        <v>7880</v>
      </c>
      <c r="BT5" s="689"/>
      <c r="BU5" s="689"/>
      <c r="BV5" s="689"/>
      <c r="BW5" s="689"/>
      <c r="BX5" s="689"/>
      <c r="BY5" s="689"/>
      <c r="BZ5" s="689"/>
      <c r="CA5" s="689"/>
      <c r="CB5" s="693"/>
      <c r="CD5" s="667" t="s">
        <v>223</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221</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x14ac:dyDescent="0.15">
      <c r="B6" s="682" t="s">
        <v>232</v>
      </c>
      <c r="C6" s="683"/>
      <c r="D6" s="683"/>
      <c r="E6" s="683"/>
      <c r="F6" s="683"/>
      <c r="G6" s="683"/>
      <c r="H6" s="683"/>
      <c r="I6" s="683"/>
      <c r="J6" s="683"/>
      <c r="K6" s="683"/>
      <c r="L6" s="683"/>
      <c r="M6" s="683"/>
      <c r="N6" s="683"/>
      <c r="O6" s="683"/>
      <c r="P6" s="683"/>
      <c r="Q6" s="684"/>
      <c r="R6" s="685">
        <v>64069</v>
      </c>
      <c r="S6" s="686"/>
      <c r="T6" s="686"/>
      <c r="U6" s="686"/>
      <c r="V6" s="686"/>
      <c r="W6" s="686"/>
      <c r="X6" s="686"/>
      <c r="Y6" s="687"/>
      <c r="Z6" s="688">
        <v>0.8</v>
      </c>
      <c r="AA6" s="688"/>
      <c r="AB6" s="688"/>
      <c r="AC6" s="688"/>
      <c r="AD6" s="689">
        <v>64069</v>
      </c>
      <c r="AE6" s="689"/>
      <c r="AF6" s="689"/>
      <c r="AG6" s="689"/>
      <c r="AH6" s="689"/>
      <c r="AI6" s="689"/>
      <c r="AJ6" s="689"/>
      <c r="AK6" s="689"/>
      <c r="AL6" s="690">
        <v>1.7</v>
      </c>
      <c r="AM6" s="691"/>
      <c r="AN6" s="691"/>
      <c r="AO6" s="692"/>
      <c r="AP6" s="682" t="s">
        <v>233</v>
      </c>
      <c r="AQ6" s="683"/>
      <c r="AR6" s="683"/>
      <c r="AS6" s="683"/>
      <c r="AT6" s="683"/>
      <c r="AU6" s="683"/>
      <c r="AV6" s="683"/>
      <c r="AW6" s="683"/>
      <c r="AX6" s="683"/>
      <c r="AY6" s="683"/>
      <c r="AZ6" s="683"/>
      <c r="BA6" s="683"/>
      <c r="BB6" s="683"/>
      <c r="BC6" s="683"/>
      <c r="BD6" s="683"/>
      <c r="BE6" s="683"/>
      <c r="BF6" s="684"/>
      <c r="BG6" s="685">
        <v>688168</v>
      </c>
      <c r="BH6" s="686"/>
      <c r="BI6" s="686"/>
      <c r="BJ6" s="686"/>
      <c r="BK6" s="686"/>
      <c r="BL6" s="686"/>
      <c r="BM6" s="686"/>
      <c r="BN6" s="687"/>
      <c r="BO6" s="688">
        <v>95.2</v>
      </c>
      <c r="BP6" s="688"/>
      <c r="BQ6" s="688"/>
      <c r="BR6" s="688"/>
      <c r="BS6" s="689">
        <v>7880</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73863</v>
      </c>
      <c r="CS6" s="686"/>
      <c r="CT6" s="686"/>
      <c r="CU6" s="686"/>
      <c r="CV6" s="686"/>
      <c r="CW6" s="686"/>
      <c r="CX6" s="686"/>
      <c r="CY6" s="687"/>
      <c r="CZ6" s="679">
        <v>1</v>
      </c>
      <c r="DA6" s="680"/>
      <c r="DB6" s="680"/>
      <c r="DC6" s="699"/>
      <c r="DD6" s="694" t="s">
        <v>128</v>
      </c>
      <c r="DE6" s="686"/>
      <c r="DF6" s="686"/>
      <c r="DG6" s="686"/>
      <c r="DH6" s="686"/>
      <c r="DI6" s="686"/>
      <c r="DJ6" s="686"/>
      <c r="DK6" s="686"/>
      <c r="DL6" s="686"/>
      <c r="DM6" s="686"/>
      <c r="DN6" s="686"/>
      <c r="DO6" s="686"/>
      <c r="DP6" s="687"/>
      <c r="DQ6" s="694">
        <v>73863</v>
      </c>
      <c r="DR6" s="686"/>
      <c r="DS6" s="686"/>
      <c r="DT6" s="686"/>
      <c r="DU6" s="686"/>
      <c r="DV6" s="686"/>
      <c r="DW6" s="686"/>
      <c r="DX6" s="686"/>
      <c r="DY6" s="686"/>
      <c r="DZ6" s="686"/>
      <c r="EA6" s="686"/>
      <c r="EB6" s="686"/>
      <c r="EC6" s="695"/>
    </row>
    <row r="7" spans="2:143" ht="11.25" customHeight="1" x14ac:dyDescent="0.15">
      <c r="B7" s="682" t="s">
        <v>235</v>
      </c>
      <c r="C7" s="683"/>
      <c r="D7" s="683"/>
      <c r="E7" s="683"/>
      <c r="F7" s="683"/>
      <c r="G7" s="683"/>
      <c r="H7" s="683"/>
      <c r="I7" s="683"/>
      <c r="J7" s="683"/>
      <c r="K7" s="683"/>
      <c r="L7" s="683"/>
      <c r="M7" s="683"/>
      <c r="N7" s="683"/>
      <c r="O7" s="683"/>
      <c r="P7" s="683"/>
      <c r="Q7" s="684"/>
      <c r="R7" s="685">
        <v>628</v>
      </c>
      <c r="S7" s="686"/>
      <c r="T7" s="686"/>
      <c r="U7" s="686"/>
      <c r="V7" s="686"/>
      <c r="W7" s="686"/>
      <c r="X7" s="686"/>
      <c r="Y7" s="687"/>
      <c r="Z7" s="688">
        <v>0</v>
      </c>
      <c r="AA7" s="688"/>
      <c r="AB7" s="688"/>
      <c r="AC7" s="688"/>
      <c r="AD7" s="689">
        <v>628</v>
      </c>
      <c r="AE7" s="689"/>
      <c r="AF7" s="689"/>
      <c r="AG7" s="689"/>
      <c r="AH7" s="689"/>
      <c r="AI7" s="689"/>
      <c r="AJ7" s="689"/>
      <c r="AK7" s="689"/>
      <c r="AL7" s="690">
        <v>0</v>
      </c>
      <c r="AM7" s="691"/>
      <c r="AN7" s="691"/>
      <c r="AO7" s="692"/>
      <c r="AP7" s="682" t="s">
        <v>236</v>
      </c>
      <c r="AQ7" s="683"/>
      <c r="AR7" s="683"/>
      <c r="AS7" s="683"/>
      <c r="AT7" s="683"/>
      <c r="AU7" s="683"/>
      <c r="AV7" s="683"/>
      <c r="AW7" s="683"/>
      <c r="AX7" s="683"/>
      <c r="AY7" s="683"/>
      <c r="AZ7" s="683"/>
      <c r="BA7" s="683"/>
      <c r="BB7" s="683"/>
      <c r="BC7" s="683"/>
      <c r="BD7" s="683"/>
      <c r="BE7" s="683"/>
      <c r="BF7" s="684"/>
      <c r="BG7" s="685">
        <v>328509</v>
      </c>
      <c r="BH7" s="686"/>
      <c r="BI7" s="686"/>
      <c r="BJ7" s="686"/>
      <c r="BK7" s="686"/>
      <c r="BL7" s="686"/>
      <c r="BM7" s="686"/>
      <c r="BN7" s="687"/>
      <c r="BO7" s="688">
        <v>45.5</v>
      </c>
      <c r="BP7" s="688"/>
      <c r="BQ7" s="688"/>
      <c r="BR7" s="688"/>
      <c r="BS7" s="689">
        <v>7880</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1700630</v>
      </c>
      <c r="CS7" s="686"/>
      <c r="CT7" s="686"/>
      <c r="CU7" s="686"/>
      <c r="CV7" s="686"/>
      <c r="CW7" s="686"/>
      <c r="CX7" s="686"/>
      <c r="CY7" s="687"/>
      <c r="CZ7" s="688">
        <v>22.8</v>
      </c>
      <c r="DA7" s="688"/>
      <c r="DB7" s="688"/>
      <c r="DC7" s="688"/>
      <c r="DD7" s="694" t="s">
        <v>238</v>
      </c>
      <c r="DE7" s="686"/>
      <c r="DF7" s="686"/>
      <c r="DG7" s="686"/>
      <c r="DH7" s="686"/>
      <c r="DI7" s="686"/>
      <c r="DJ7" s="686"/>
      <c r="DK7" s="686"/>
      <c r="DL7" s="686"/>
      <c r="DM7" s="686"/>
      <c r="DN7" s="686"/>
      <c r="DO7" s="686"/>
      <c r="DP7" s="687"/>
      <c r="DQ7" s="694">
        <v>624398</v>
      </c>
      <c r="DR7" s="686"/>
      <c r="DS7" s="686"/>
      <c r="DT7" s="686"/>
      <c r="DU7" s="686"/>
      <c r="DV7" s="686"/>
      <c r="DW7" s="686"/>
      <c r="DX7" s="686"/>
      <c r="DY7" s="686"/>
      <c r="DZ7" s="686"/>
      <c r="EA7" s="686"/>
      <c r="EB7" s="686"/>
      <c r="EC7" s="695"/>
    </row>
    <row r="8" spans="2:143" ht="11.25" customHeight="1" x14ac:dyDescent="0.15">
      <c r="B8" s="682" t="s">
        <v>239</v>
      </c>
      <c r="C8" s="683"/>
      <c r="D8" s="683"/>
      <c r="E8" s="683"/>
      <c r="F8" s="683"/>
      <c r="G8" s="683"/>
      <c r="H8" s="683"/>
      <c r="I8" s="683"/>
      <c r="J8" s="683"/>
      <c r="K8" s="683"/>
      <c r="L8" s="683"/>
      <c r="M8" s="683"/>
      <c r="N8" s="683"/>
      <c r="O8" s="683"/>
      <c r="P8" s="683"/>
      <c r="Q8" s="684"/>
      <c r="R8" s="685">
        <v>1523</v>
      </c>
      <c r="S8" s="686"/>
      <c r="T8" s="686"/>
      <c r="U8" s="686"/>
      <c r="V8" s="686"/>
      <c r="W8" s="686"/>
      <c r="X8" s="686"/>
      <c r="Y8" s="687"/>
      <c r="Z8" s="688">
        <v>0</v>
      </c>
      <c r="AA8" s="688"/>
      <c r="AB8" s="688"/>
      <c r="AC8" s="688"/>
      <c r="AD8" s="689">
        <v>1523</v>
      </c>
      <c r="AE8" s="689"/>
      <c r="AF8" s="689"/>
      <c r="AG8" s="689"/>
      <c r="AH8" s="689"/>
      <c r="AI8" s="689"/>
      <c r="AJ8" s="689"/>
      <c r="AK8" s="689"/>
      <c r="AL8" s="690">
        <v>0</v>
      </c>
      <c r="AM8" s="691"/>
      <c r="AN8" s="691"/>
      <c r="AO8" s="692"/>
      <c r="AP8" s="682" t="s">
        <v>240</v>
      </c>
      <c r="AQ8" s="683"/>
      <c r="AR8" s="683"/>
      <c r="AS8" s="683"/>
      <c r="AT8" s="683"/>
      <c r="AU8" s="683"/>
      <c r="AV8" s="683"/>
      <c r="AW8" s="683"/>
      <c r="AX8" s="683"/>
      <c r="AY8" s="683"/>
      <c r="AZ8" s="683"/>
      <c r="BA8" s="683"/>
      <c r="BB8" s="683"/>
      <c r="BC8" s="683"/>
      <c r="BD8" s="683"/>
      <c r="BE8" s="683"/>
      <c r="BF8" s="684"/>
      <c r="BG8" s="685">
        <v>11314</v>
      </c>
      <c r="BH8" s="686"/>
      <c r="BI8" s="686"/>
      <c r="BJ8" s="686"/>
      <c r="BK8" s="686"/>
      <c r="BL8" s="686"/>
      <c r="BM8" s="686"/>
      <c r="BN8" s="687"/>
      <c r="BO8" s="688">
        <v>1.6</v>
      </c>
      <c r="BP8" s="688"/>
      <c r="BQ8" s="688"/>
      <c r="BR8" s="688"/>
      <c r="BS8" s="694" t="s">
        <v>238</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1277176</v>
      </c>
      <c r="CS8" s="686"/>
      <c r="CT8" s="686"/>
      <c r="CU8" s="686"/>
      <c r="CV8" s="686"/>
      <c r="CW8" s="686"/>
      <c r="CX8" s="686"/>
      <c r="CY8" s="687"/>
      <c r="CZ8" s="688">
        <v>17.100000000000001</v>
      </c>
      <c r="DA8" s="688"/>
      <c r="DB8" s="688"/>
      <c r="DC8" s="688"/>
      <c r="DD8" s="694" t="s">
        <v>128</v>
      </c>
      <c r="DE8" s="686"/>
      <c r="DF8" s="686"/>
      <c r="DG8" s="686"/>
      <c r="DH8" s="686"/>
      <c r="DI8" s="686"/>
      <c r="DJ8" s="686"/>
      <c r="DK8" s="686"/>
      <c r="DL8" s="686"/>
      <c r="DM8" s="686"/>
      <c r="DN8" s="686"/>
      <c r="DO8" s="686"/>
      <c r="DP8" s="687"/>
      <c r="DQ8" s="694">
        <v>732568</v>
      </c>
      <c r="DR8" s="686"/>
      <c r="DS8" s="686"/>
      <c r="DT8" s="686"/>
      <c r="DU8" s="686"/>
      <c r="DV8" s="686"/>
      <c r="DW8" s="686"/>
      <c r="DX8" s="686"/>
      <c r="DY8" s="686"/>
      <c r="DZ8" s="686"/>
      <c r="EA8" s="686"/>
      <c r="EB8" s="686"/>
      <c r="EC8" s="695"/>
    </row>
    <row r="9" spans="2:143" ht="11.25" customHeight="1" x14ac:dyDescent="0.15">
      <c r="B9" s="682" t="s">
        <v>242</v>
      </c>
      <c r="C9" s="683"/>
      <c r="D9" s="683"/>
      <c r="E9" s="683"/>
      <c r="F9" s="683"/>
      <c r="G9" s="683"/>
      <c r="H9" s="683"/>
      <c r="I9" s="683"/>
      <c r="J9" s="683"/>
      <c r="K9" s="683"/>
      <c r="L9" s="683"/>
      <c r="M9" s="683"/>
      <c r="N9" s="683"/>
      <c r="O9" s="683"/>
      <c r="P9" s="683"/>
      <c r="Q9" s="684"/>
      <c r="R9" s="685">
        <v>1858</v>
      </c>
      <c r="S9" s="686"/>
      <c r="T9" s="686"/>
      <c r="U9" s="686"/>
      <c r="V9" s="686"/>
      <c r="W9" s="686"/>
      <c r="X9" s="686"/>
      <c r="Y9" s="687"/>
      <c r="Z9" s="688">
        <v>0</v>
      </c>
      <c r="AA9" s="688"/>
      <c r="AB9" s="688"/>
      <c r="AC9" s="688"/>
      <c r="AD9" s="689">
        <v>1858</v>
      </c>
      <c r="AE9" s="689"/>
      <c r="AF9" s="689"/>
      <c r="AG9" s="689"/>
      <c r="AH9" s="689"/>
      <c r="AI9" s="689"/>
      <c r="AJ9" s="689"/>
      <c r="AK9" s="689"/>
      <c r="AL9" s="690">
        <v>0</v>
      </c>
      <c r="AM9" s="691"/>
      <c r="AN9" s="691"/>
      <c r="AO9" s="692"/>
      <c r="AP9" s="682" t="s">
        <v>243</v>
      </c>
      <c r="AQ9" s="683"/>
      <c r="AR9" s="683"/>
      <c r="AS9" s="683"/>
      <c r="AT9" s="683"/>
      <c r="AU9" s="683"/>
      <c r="AV9" s="683"/>
      <c r="AW9" s="683"/>
      <c r="AX9" s="683"/>
      <c r="AY9" s="683"/>
      <c r="AZ9" s="683"/>
      <c r="BA9" s="683"/>
      <c r="BB9" s="683"/>
      <c r="BC9" s="683"/>
      <c r="BD9" s="683"/>
      <c r="BE9" s="683"/>
      <c r="BF9" s="684"/>
      <c r="BG9" s="685">
        <v>273895</v>
      </c>
      <c r="BH9" s="686"/>
      <c r="BI9" s="686"/>
      <c r="BJ9" s="686"/>
      <c r="BK9" s="686"/>
      <c r="BL9" s="686"/>
      <c r="BM9" s="686"/>
      <c r="BN9" s="687"/>
      <c r="BO9" s="688">
        <v>37.9</v>
      </c>
      <c r="BP9" s="688"/>
      <c r="BQ9" s="688"/>
      <c r="BR9" s="688"/>
      <c r="BS9" s="694" t="s">
        <v>238</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517154</v>
      </c>
      <c r="CS9" s="686"/>
      <c r="CT9" s="686"/>
      <c r="CU9" s="686"/>
      <c r="CV9" s="686"/>
      <c r="CW9" s="686"/>
      <c r="CX9" s="686"/>
      <c r="CY9" s="687"/>
      <c r="CZ9" s="688">
        <v>6.9</v>
      </c>
      <c r="DA9" s="688"/>
      <c r="DB9" s="688"/>
      <c r="DC9" s="688"/>
      <c r="DD9" s="694">
        <v>64525</v>
      </c>
      <c r="DE9" s="686"/>
      <c r="DF9" s="686"/>
      <c r="DG9" s="686"/>
      <c r="DH9" s="686"/>
      <c r="DI9" s="686"/>
      <c r="DJ9" s="686"/>
      <c r="DK9" s="686"/>
      <c r="DL9" s="686"/>
      <c r="DM9" s="686"/>
      <c r="DN9" s="686"/>
      <c r="DO9" s="686"/>
      <c r="DP9" s="687"/>
      <c r="DQ9" s="694">
        <v>385913</v>
      </c>
      <c r="DR9" s="686"/>
      <c r="DS9" s="686"/>
      <c r="DT9" s="686"/>
      <c r="DU9" s="686"/>
      <c r="DV9" s="686"/>
      <c r="DW9" s="686"/>
      <c r="DX9" s="686"/>
      <c r="DY9" s="686"/>
      <c r="DZ9" s="686"/>
      <c r="EA9" s="686"/>
      <c r="EB9" s="686"/>
      <c r="EC9" s="695"/>
    </row>
    <row r="10" spans="2:143" ht="11.25" customHeight="1" x14ac:dyDescent="0.15">
      <c r="B10" s="682" t="s">
        <v>245</v>
      </c>
      <c r="C10" s="683"/>
      <c r="D10" s="683"/>
      <c r="E10" s="683"/>
      <c r="F10" s="683"/>
      <c r="G10" s="683"/>
      <c r="H10" s="683"/>
      <c r="I10" s="683"/>
      <c r="J10" s="683"/>
      <c r="K10" s="683"/>
      <c r="L10" s="683"/>
      <c r="M10" s="683"/>
      <c r="N10" s="683"/>
      <c r="O10" s="683"/>
      <c r="P10" s="683"/>
      <c r="Q10" s="684"/>
      <c r="R10" s="685" t="s">
        <v>128</v>
      </c>
      <c r="S10" s="686"/>
      <c r="T10" s="686"/>
      <c r="U10" s="686"/>
      <c r="V10" s="686"/>
      <c r="W10" s="686"/>
      <c r="X10" s="686"/>
      <c r="Y10" s="687"/>
      <c r="Z10" s="688" t="s">
        <v>238</v>
      </c>
      <c r="AA10" s="688"/>
      <c r="AB10" s="688"/>
      <c r="AC10" s="688"/>
      <c r="AD10" s="689" t="s">
        <v>238</v>
      </c>
      <c r="AE10" s="689"/>
      <c r="AF10" s="689"/>
      <c r="AG10" s="689"/>
      <c r="AH10" s="689"/>
      <c r="AI10" s="689"/>
      <c r="AJ10" s="689"/>
      <c r="AK10" s="689"/>
      <c r="AL10" s="690" t="s">
        <v>238</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22373</v>
      </c>
      <c r="BH10" s="686"/>
      <c r="BI10" s="686"/>
      <c r="BJ10" s="686"/>
      <c r="BK10" s="686"/>
      <c r="BL10" s="686"/>
      <c r="BM10" s="686"/>
      <c r="BN10" s="687"/>
      <c r="BO10" s="688">
        <v>3.1</v>
      </c>
      <c r="BP10" s="688"/>
      <c r="BQ10" s="688"/>
      <c r="BR10" s="688"/>
      <c r="BS10" s="694">
        <v>3729</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v>18229</v>
      </c>
      <c r="CS10" s="686"/>
      <c r="CT10" s="686"/>
      <c r="CU10" s="686"/>
      <c r="CV10" s="686"/>
      <c r="CW10" s="686"/>
      <c r="CX10" s="686"/>
      <c r="CY10" s="687"/>
      <c r="CZ10" s="688">
        <v>0.2</v>
      </c>
      <c r="DA10" s="688"/>
      <c r="DB10" s="688"/>
      <c r="DC10" s="688"/>
      <c r="DD10" s="694" t="s">
        <v>238</v>
      </c>
      <c r="DE10" s="686"/>
      <c r="DF10" s="686"/>
      <c r="DG10" s="686"/>
      <c r="DH10" s="686"/>
      <c r="DI10" s="686"/>
      <c r="DJ10" s="686"/>
      <c r="DK10" s="686"/>
      <c r="DL10" s="686"/>
      <c r="DM10" s="686"/>
      <c r="DN10" s="686"/>
      <c r="DO10" s="686"/>
      <c r="DP10" s="687"/>
      <c r="DQ10" s="694">
        <v>17449</v>
      </c>
      <c r="DR10" s="686"/>
      <c r="DS10" s="686"/>
      <c r="DT10" s="686"/>
      <c r="DU10" s="686"/>
      <c r="DV10" s="686"/>
      <c r="DW10" s="686"/>
      <c r="DX10" s="686"/>
      <c r="DY10" s="686"/>
      <c r="DZ10" s="686"/>
      <c r="EA10" s="686"/>
      <c r="EB10" s="686"/>
      <c r="EC10" s="695"/>
    </row>
    <row r="11" spans="2:143" ht="11.25" customHeight="1" x14ac:dyDescent="0.15">
      <c r="B11" s="682" t="s">
        <v>248</v>
      </c>
      <c r="C11" s="683"/>
      <c r="D11" s="683"/>
      <c r="E11" s="683"/>
      <c r="F11" s="683"/>
      <c r="G11" s="683"/>
      <c r="H11" s="683"/>
      <c r="I11" s="683"/>
      <c r="J11" s="683"/>
      <c r="K11" s="683"/>
      <c r="L11" s="683"/>
      <c r="M11" s="683"/>
      <c r="N11" s="683"/>
      <c r="O11" s="683"/>
      <c r="P11" s="683"/>
      <c r="Q11" s="684"/>
      <c r="R11" s="685">
        <v>169112</v>
      </c>
      <c r="S11" s="686"/>
      <c r="T11" s="686"/>
      <c r="U11" s="686"/>
      <c r="V11" s="686"/>
      <c r="W11" s="686"/>
      <c r="X11" s="686"/>
      <c r="Y11" s="687"/>
      <c r="Z11" s="690">
        <v>2.2000000000000002</v>
      </c>
      <c r="AA11" s="691"/>
      <c r="AB11" s="691"/>
      <c r="AC11" s="703"/>
      <c r="AD11" s="694">
        <v>169112</v>
      </c>
      <c r="AE11" s="686"/>
      <c r="AF11" s="686"/>
      <c r="AG11" s="686"/>
      <c r="AH11" s="686"/>
      <c r="AI11" s="686"/>
      <c r="AJ11" s="686"/>
      <c r="AK11" s="687"/>
      <c r="AL11" s="690">
        <v>4.5</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20927</v>
      </c>
      <c r="BH11" s="686"/>
      <c r="BI11" s="686"/>
      <c r="BJ11" s="686"/>
      <c r="BK11" s="686"/>
      <c r="BL11" s="686"/>
      <c r="BM11" s="686"/>
      <c r="BN11" s="687"/>
      <c r="BO11" s="688">
        <v>2.9</v>
      </c>
      <c r="BP11" s="688"/>
      <c r="BQ11" s="688"/>
      <c r="BR11" s="688"/>
      <c r="BS11" s="694">
        <v>4151</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356543</v>
      </c>
      <c r="CS11" s="686"/>
      <c r="CT11" s="686"/>
      <c r="CU11" s="686"/>
      <c r="CV11" s="686"/>
      <c r="CW11" s="686"/>
      <c r="CX11" s="686"/>
      <c r="CY11" s="687"/>
      <c r="CZ11" s="688">
        <v>4.8</v>
      </c>
      <c r="DA11" s="688"/>
      <c r="DB11" s="688"/>
      <c r="DC11" s="688"/>
      <c r="DD11" s="694">
        <v>23604</v>
      </c>
      <c r="DE11" s="686"/>
      <c r="DF11" s="686"/>
      <c r="DG11" s="686"/>
      <c r="DH11" s="686"/>
      <c r="DI11" s="686"/>
      <c r="DJ11" s="686"/>
      <c r="DK11" s="686"/>
      <c r="DL11" s="686"/>
      <c r="DM11" s="686"/>
      <c r="DN11" s="686"/>
      <c r="DO11" s="686"/>
      <c r="DP11" s="687"/>
      <c r="DQ11" s="694">
        <v>137068</v>
      </c>
      <c r="DR11" s="686"/>
      <c r="DS11" s="686"/>
      <c r="DT11" s="686"/>
      <c r="DU11" s="686"/>
      <c r="DV11" s="686"/>
      <c r="DW11" s="686"/>
      <c r="DX11" s="686"/>
      <c r="DY11" s="686"/>
      <c r="DZ11" s="686"/>
      <c r="EA11" s="686"/>
      <c r="EB11" s="686"/>
      <c r="EC11" s="695"/>
    </row>
    <row r="12" spans="2:143" ht="11.25" customHeight="1" x14ac:dyDescent="0.15">
      <c r="B12" s="682" t="s">
        <v>251</v>
      </c>
      <c r="C12" s="683"/>
      <c r="D12" s="683"/>
      <c r="E12" s="683"/>
      <c r="F12" s="683"/>
      <c r="G12" s="683"/>
      <c r="H12" s="683"/>
      <c r="I12" s="683"/>
      <c r="J12" s="683"/>
      <c r="K12" s="683"/>
      <c r="L12" s="683"/>
      <c r="M12" s="683"/>
      <c r="N12" s="683"/>
      <c r="O12" s="683"/>
      <c r="P12" s="683"/>
      <c r="Q12" s="684"/>
      <c r="R12" s="685" t="s">
        <v>128</v>
      </c>
      <c r="S12" s="686"/>
      <c r="T12" s="686"/>
      <c r="U12" s="686"/>
      <c r="V12" s="686"/>
      <c r="W12" s="686"/>
      <c r="X12" s="686"/>
      <c r="Y12" s="687"/>
      <c r="Z12" s="688" t="s">
        <v>238</v>
      </c>
      <c r="AA12" s="688"/>
      <c r="AB12" s="688"/>
      <c r="AC12" s="688"/>
      <c r="AD12" s="689" t="s">
        <v>238</v>
      </c>
      <c r="AE12" s="689"/>
      <c r="AF12" s="689"/>
      <c r="AG12" s="689"/>
      <c r="AH12" s="689"/>
      <c r="AI12" s="689"/>
      <c r="AJ12" s="689"/>
      <c r="AK12" s="689"/>
      <c r="AL12" s="690" t="s">
        <v>238</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266908</v>
      </c>
      <c r="BH12" s="686"/>
      <c r="BI12" s="686"/>
      <c r="BJ12" s="686"/>
      <c r="BK12" s="686"/>
      <c r="BL12" s="686"/>
      <c r="BM12" s="686"/>
      <c r="BN12" s="687"/>
      <c r="BO12" s="688">
        <v>36.9</v>
      </c>
      <c r="BP12" s="688"/>
      <c r="BQ12" s="688"/>
      <c r="BR12" s="688"/>
      <c r="BS12" s="694" t="s">
        <v>128</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377280</v>
      </c>
      <c r="CS12" s="686"/>
      <c r="CT12" s="686"/>
      <c r="CU12" s="686"/>
      <c r="CV12" s="686"/>
      <c r="CW12" s="686"/>
      <c r="CX12" s="686"/>
      <c r="CY12" s="687"/>
      <c r="CZ12" s="688">
        <v>5.0999999999999996</v>
      </c>
      <c r="DA12" s="688"/>
      <c r="DB12" s="688"/>
      <c r="DC12" s="688"/>
      <c r="DD12" s="694" t="s">
        <v>238</v>
      </c>
      <c r="DE12" s="686"/>
      <c r="DF12" s="686"/>
      <c r="DG12" s="686"/>
      <c r="DH12" s="686"/>
      <c r="DI12" s="686"/>
      <c r="DJ12" s="686"/>
      <c r="DK12" s="686"/>
      <c r="DL12" s="686"/>
      <c r="DM12" s="686"/>
      <c r="DN12" s="686"/>
      <c r="DO12" s="686"/>
      <c r="DP12" s="687"/>
      <c r="DQ12" s="694">
        <v>64594</v>
      </c>
      <c r="DR12" s="686"/>
      <c r="DS12" s="686"/>
      <c r="DT12" s="686"/>
      <c r="DU12" s="686"/>
      <c r="DV12" s="686"/>
      <c r="DW12" s="686"/>
      <c r="DX12" s="686"/>
      <c r="DY12" s="686"/>
      <c r="DZ12" s="686"/>
      <c r="EA12" s="686"/>
      <c r="EB12" s="686"/>
      <c r="EC12" s="695"/>
    </row>
    <row r="13" spans="2:143" ht="11.25" customHeight="1" x14ac:dyDescent="0.15">
      <c r="B13" s="682" t="s">
        <v>254</v>
      </c>
      <c r="C13" s="683"/>
      <c r="D13" s="683"/>
      <c r="E13" s="683"/>
      <c r="F13" s="683"/>
      <c r="G13" s="683"/>
      <c r="H13" s="683"/>
      <c r="I13" s="683"/>
      <c r="J13" s="683"/>
      <c r="K13" s="683"/>
      <c r="L13" s="683"/>
      <c r="M13" s="683"/>
      <c r="N13" s="683"/>
      <c r="O13" s="683"/>
      <c r="P13" s="683"/>
      <c r="Q13" s="684"/>
      <c r="R13" s="685" t="s">
        <v>128</v>
      </c>
      <c r="S13" s="686"/>
      <c r="T13" s="686"/>
      <c r="U13" s="686"/>
      <c r="V13" s="686"/>
      <c r="W13" s="686"/>
      <c r="X13" s="686"/>
      <c r="Y13" s="687"/>
      <c r="Z13" s="688" t="s">
        <v>128</v>
      </c>
      <c r="AA13" s="688"/>
      <c r="AB13" s="688"/>
      <c r="AC13" s="688"/>
      <c r="AD13" s="689" t="s">
        <v>238</v>
      </c>
      <c r="AE13" s="689"/>
      <c r="AF13" s="689"/>
      <c r="AG13" s="689"/>
      <c r="AH13" s="689"/>
      <c r="AI13" s="689"/>
      <c r="AJ13" s="689"/>
      <c r="AK13" s="689"/>
      <c r="AL13" s="690" t="s">
        <v>128</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252874</v>
      </c>
      <c r="BH13" s="686"/>
      <c r="BI13" s="686"/>
      <c r="BJ13" s="686"/>
      <c r="BK13" s="686"/>
      <c r="BL13" s="686"/>
      <c r="BM13" s="686"/>
      <c r="BN13" s="687"/>
      <c r="BO13" s="688">
        <v>35</v>
      </c>
      <c r="BP13" s="688"/>
      <c r="BQ13" s="688"/>
      <c r="BR13" s="688"/>
      <c r="BS13" s="694" t="s">
        <v>128</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1119356</v>
      </c>
      <c r="CS13" s="686"/>
      <c r="CT13" s="686"/>
      <c r="CU13" s="686"/>
      <c r="CV13" s="686"/>
      <c r="CW13" s="686"/>
      <c r="CX13" s="686"/>
      <c r="CY13" s="687"/>
      <c r="CZ13" s="688">
        <v>15</v>
      </c>
      <c r="DA13" s="688"/>
      <c r="DB13" s="688"/>
      <c r="DC13" s="688"/>
      <c r="DD13" s="694">
        <v>422390</v>
      </c>
      <c r="DE13" s="686"/>
      <c r="DF13" s="686"/>
      <c r="DG13" s="686"/>
      <c r="DH13" s="686"/>
      <c r="DI13" s="686"/>
      <c r="DJ13" s="686"/>
      <c r="DK13" s="686"/>
      <c r="DL13" s="686"/>
      <c r="DM13" s="686"/>
      <c r="DN13" s="686"/>
      <c r="DO13" s="686"/>
      <c r="DP13" s="687"/>
      <c r="DQ13" s="694">
        <v>655687</v>
      </c>
      <c r="DR13" s="686"/>
      <c r="DS13" s="686"/>
      <c r="DT13" s="686"/>
      <c r="DU13" s="686"/>
      <c r="DV13" s="686"/>
      <c r="DW13" s="686"/>
      <c r="DX13" s="686"/>
      <c r="DY13" s="686"/>
      <c r="DZ13" s="686"/>
      <c r="EA13" s="686"/>
      <c r="EB13" s="686"/>
      <c r="EC13" s="695"/>
    </row>
    <row r="14" spans="2:143" ht="11.25" customHeight="1" x14ac:dyDescent="0.15">
      <c r="B14" s="682" t="s">
        <v>257</v>
      </c>
      <c r="C14" s="683"/>
      <c r="D14" s="683"/>
      <c r="E14" s="683"/>
      <c r="F14" s="683"/>
      <c r="G14" s="683"/>
      <c r="H14" s="683"/>
      <c r="I14" s="683"/>
      <c r="J14" s="683"/>
      <c r="K14" s="683"/>
      <c r="L14" s="683"/>
      <c r="M14" s="683"/>
      <c r="N14" s="683"/>
      <c r="O14" s="683"/>
      <c r="P14" s="683"/>
      <c r="Q14" s="684"/>
      <c r="R14" s="685" t="s">
        <v>238</v>
      </c>
      <c r="S14" s="686"/>
      <c r="T14" s="686"/>
      <c r="U14" s="686"/>
      <c r="V14" s="686"/>
      <c r="W14" s="686"/>
      <c r="X14" s="686"/>
      <c r="Y14" s="687"/>
      <c r="Z14" s="688" t="s">
        <v>238</v>
      </c>
      <c r="AA14" s="688"/>
      <c r="AB14" s="688"/>
      <c r="AC14" s="688"/>
      <c r="AD14" s="689" t="s">
        <v>128</v>
      </c>
      <c r="AE14" s="689"/>
      <c r="AF14" s="689"/>
      <c r="AG14" s="689"/>
      <c r="AH14" s="689"/>
      <c r="AI14" s="689"/>
      <c r="AJ14" s="689"/>
      <c r="AK14" s="689"/>
      <c r="AL14" s="690" t="s">
        <v>128</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19746</v>
      </c>
      <c r="BH14" s="686"/>
      <c r="BI14" s="686"/>
      <c r="BJ14" s="686"/>
      <c r="BK14" s="686"/>
      <c r="BL14" s="686"/>
      <c r="BM14" s="686"/>
      <c r="BN14" s="687"/>
      <c r="BO14" s="688">
        <v>2.7</v>
      </c>
      <c r="BP14" s="688"/>
      <c r="BQ14" s="688"/>
      <c r="BR14" s="688"/>
      <c r="BS14" s="694" t="s">
        <v>128</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521753</v>
      </c>
      <c r="CS14" s="686"/>
      <c r="CT14" s="686"/>
      <c r="CU14" s="686"/>
      <c r="CV14" s="686"/>
      <c r="CW14" s="686"/>
      <c r="CX14" s="686"/>
      <c r="CY14" s="687"/>
      <c r="CZ14" s="688">
        <v>7</v>
      </c>
      <c r="DA14" s="688"/>
      <c r="DB14" s="688"/>
      <c r="DC14" s="688"/>
      <c r="DD14" s="694">
        <v>179871</v>
      </c>
      <c r="DE14" s="686"/>
      <c r="DF14" s="686"/>
      <c r="DG14" s="686"/>
      <c r="DH14" s="686"/>
      <c r="DI14" s="686"/>
      <c r="DJ14" s="686"/>
      <c r="DK14" s="686"/>
      <c r="DL14" s="686"/>
      <c r="DM14" s="686"/>
      <c r="DN14" s="686"/>
      <c r="DO14" s="686"/>
      <c r="DP14" s="687"/>
      <c r="DQ14" s="694">
        <v>277089</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238</v>
      </c>
      <c r="S15" s="686"/>
      <c r="T15" s="686"/>
      <c r="U15" s="686"/>
      <c r="V15" s="686"/>
      <c r="W15" s="686"/>
      <c r="X15" s="686"/>
      <c r="Y15" s="687"/>
      <c r="Z15" s="688" t="s">
        <v>128</v>
      </c>
      <c r="AA15" s="688"/>
      <c r="AB15" s="688"/>
      <c r="AC15" s="688"/>
      <c r="AD15" s="689" t="s">
        <v>238</v>
      </c>
      <c r="AE15" s="689"/>
      <c r="AF15" s="689"/>
      <c r="AG15" s="689"/>
      <c r="AH15" s="689"/>
      <c r="AI15" s="689"/>
      <c r="AJ15" s="689"/>
      <c r="AK15" s="689"/>
      <c r="AL15" s="690" t="s">
        <v>128</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73005</v>
      </c>
      <c r="BH15" s="686"/>
      <c r="BI15" s="686"/>
      <c r="BJ15" s="686"/>
      <c r="BK15" s="686"/>
      <c r="BL15" s="686"/>
      <c r="BM15" s="686"/>
      <c r="BN15" s="687"/>
      <c r="BO15" s="688">
        <v>10.1</v>
      </c>
      <c r="BP15" s="688"/>
      <c r="BQ15" s="688"/>
      <c r="BR15" s="688"/>
      <c r="BS15" s="694" t="s">
        <v>128</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684312</v>
      </c>
      <c r="CS15" s="686"/>
      <c r="CT15" s="686"/>
      <c r="CU15" s="686"/>
      <c r="CV15" s="686"/>
      <c r="CW15" s="686"/>
      <c r="CX15" s="686"/>
      <c r="CY15" s="687"/>
      <c r="CZ15" s="688">
        <v>9.1999999999999993</v>
      </c>
      <c r="DA15" s="688"/>
      <c r="DB15" s="688"/>
      <c r="DC15" s="688"/>
      <c r="DD15" s="694">
        <v>93682</v>
      </c>
      <c r="DE15" s="686"/>
      <c r="DF15" s="686"/>
      <c r="DG15" s="686"/>
      <c r="DH15" s="686"/>
      <c r="DI15" s="686"/>
      <c r="DJ15" s="686"/>
      <c r="DK15" s="686"/>
      <c r="DL15" s="686"/>
      <c r="DM15" s="686"/>
      <c r="DN15" s="686"/>
      <c r="DO15" s="686"/>
      <c r="DP15" s="687"/>
      <c r="DQ15" s="694">
        <v>474651</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3891</v>
      </c>
      <c r="S16" s="686"/>
      <c r="T16" s="686"/>
      <c r="U16" s="686"/>
      <c r="V16" s="686"/>
      <c r="W16" s="686"/>
      <c r="X16" s="686"/>
      <c r="Y16" s="687"/>
      <c r="Z16" s="688">
        <v>0.1</v>
      </c>
      <c r="AA16" s="688"/>
      <c r="AB16" s="688"/>
      <c r="AC16" s="688"/>
      <c r="AD16" s="689">
        <v>3891</v>
      </c>
      <c r="AE16" s="689"/>
      <c r="AF16" s="689"/>
      <c r="AG16" s="689"/>
      <c r="AH16" s="689"/>
      <c r="AI16" s="689"/>
      <c r="AJ16" s="689"/>
      <c r="AK16" s="689"/>
      <c r="AL16" s="690">
        <v>0.1</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128</v>
      </c>
      <c r="BH16" s="686"/>
      <c r="BI16" s="686"/>
      <c r="BJ16" s="686"/>
      <c r="BK16" s="686"/>
      <c r="BL16" s="686"/>
      <c r="BM16" s="686"/>
      <c r="BN16" s="687"/>
      <c r="BO16" s="688" t="s">
        <v>128</v>
      </c>
      <c r="BP16" s="688"/>
      <c r="BQ16" s="688"/>
      <c r="BR16" s="688"/>
      <c r="BS16" s="694" t="s">
        <v>128</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248</v>
      </c>
      <c r="CS16" s="686"/>
      <c r="CT16" s="686"/>
      <c r="CU16" s="686"/>
      <c r="CV16" s="686"/>
      <c r="CW16" s="686"/>
      <c r="CX16" s="686"/>
      <c r="CY16" s="687"/>
      <c r="CZ16" s="688">
        <v>0</v>
      </c>
      <c r="DA16" s="688"/>
      <c r="DB16" s="688"/>
      <c r="DC16" s="688"/>
      <c r="DD16" s="694" t="s">
        <v>128</v>
      </c>
      <c r="DE16" s="686"/>
      <c r="DF16" s="686"/>
      <c r="DG16" s="686"/>
      <c r="DH16" s="686"/>
      <c r="DI16" s="686"/>
      <c r="DJ16" s="686"/>
      <c r="DK16" s="686"/>
      <c r="DL16" s="686"/>
      <c r="DM16" s="686"/>
      <c r="DN16" s="686"/>
      <c r="DO16" s="686"/>
      <c r="DP16" s="687"/>
      <c r="DQ16" s="694">
        <v>248</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2775</v>
      </c>
      <c r="S17" s="686"/>
      <c r="T17" s="686"/>
      <c r="U17" s="686"/>
      <c r="V17" s="686"/>
      <c r="W17" s="686"/>
      <c r="X17" s="686"/>
      <c r="Y17" s="687"/>
      <c r="Z17" s="688">
        <v>0</v>
      </c>
      <c r="AA17" s="688"/>
      <c r="AB17" s="688"/>
      <c r="AC17" s="688"/>
      <c r="AD17" s="689">
        <v>2775</v>
      </c>
      <c r="AE17" s="689"/>
      <c r="AF17" s="689"/>
      <c r="AG17" s="689"/>
      <c r="AH17" s="689"/>
      <c r="AI17" s="689"/>
      <c r="AJ17" s="689"/>
      <c r="AK17" s="689"/>
      <c r="AL17" s="690">
        <v>0.1</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238</v>
      </c>
      <c r="BH17" s="686"/>
      <c r="BI17" s="686"/>
      <c r="BJ17" s="686"/>
      <c r="BK17" s="686"/>
      <c r="BL17" s="686"/>
      <c r="BM17" s="686"/>
      <c r="BN17" s="687"/>
      <c r="BO17" s="688" t="s">
        <v>128</v>
      </c>
      <c r="BP17" s="688"/>
      <c r="BQ17" s="688"/>
      <c r="BR17" s="688"/>
      <c r="BS17" s="694" t="s">
        <v>238</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822598</v>
      </c>
      <c r="CS17" s="686"/>
      <c r="CT17" s="686"/>
      <c r="CU17" s="686"/>
      <c r="CV17" s="686"/>
      <c r="CW17" s="686"/>
      <c r="CX17" s="686"/>
      <c r="CY17" s="687"/>
      <c r="CZ17" s="688">
        <v>11</v>
      </c>
      <c r="DA17" s="688"/>
      <c r="DB17" s="688"/>
      <c r="DC17" s="688"/>
      <c r="DD17" s="694" t="s">
        <v>238</v>
      </c>
      <c r="DE17" s="686"/>
      <c r="DF17" s="686"/>
      <c r="DG17" s="686"/>
      <c r="DH17" s="686"/>
      <c r="DI17" s="686"/>
      <c r="DJ17" s="686"/>
      <c r="DK17" s="686"/>
      <c r="DL17" s="686"/>
      <c r="DM17" s="686"/>
      <c r="DN17" s="686"/>
      <c r="DO17" s="686"/>
      <c r="DP17" s="687"/>
      <c r="DQ17" s="694">
        <v>749667</v>
      </c>
      <c r="DR17" s="686"/>
      <c r="DS17" s="686"/>
      <c r="DT17" s="686"/>
      <c r="DU17" s="686"/>
      <c r="DV17" s="686"/>
      <c r="DW17" s="686"/>
      <c r="DX17" s="686"/>
      <c r="DY17" s="686"/>
      <c r="DZ17" s="686"/>
      <c r="EA17" s="686"/>
      <c r="EB17" s="686"/>
      <c r="EC17" s="695"/>
    </row>
    <row r="18" spans="2:133" ht="11.25" customHeight="1" x14ac:dyDescent="0.15">
      <c r="B18" s="682" t="s">
        <v>269</v>
      </c>
      <c r="C18" s="683"/>
      <c r="D18" s="683"/>
      <c r="E18" s="683"/>
      <c r="F18" s="683"/>
      <c r="G18" s="683"/>
      <c r="H18" s="683"/>
      <c r="I18" s="683"/>
      <c r="J18" s="683"/>
      <c r="K18" s="683"/>
      <c r="L18" s="683"/>
      <c r="M18" s="683"/>
      <c r="N18" s="683"/>
      <c r="O18" s="683"/>
      <c r="P18" s="683"/>
      <c r="Q18" s="684"/>
      <c r="R18" s="685">
        <v>3924</v>
      </c>
      <c r="S18" s="686"/>
      <c r="T18" s="686"/>
      <c r="U18" s="686"/>
      <c r="V18" s="686"/>
      <c r="W18" s="686"/>
      <c r="X18" s="686"/>
      <c r="Y18" s="687"/>
      <c r="Z18" s="688">
        <v>0.1</v>
      </c>
      <c r="AA18" s="688"/>
      <c r="AB18" s="688"/>
      <c r="AC18" s="688"/>
      <c r="AD18" s="689">
        <v>3924</v>
      </c>
      <c r="AE18" s="689"/>
      <c r="AF18" s="689"/>
      <c r="AG18" s="689"/>
      <c r="AH18" s="689"/>
      <c r="AI18" s="689"/>
      <c r="AJ18" s="689"/>
      <c r="AK18" s="689"/>
      <c r="AL18" s="690">
        <v>0.1</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128</v>
      </c>
      <c r="BH18" s="686"/>
      <c r="BI18" s="686"/>
      <c r="BJ18" s="686"/>
      <c r="BK18" s="686"/>
      <c r="BL18" s="686"/>
      <c r="BM18" s="686"/>
      <c r="BN18" s="687"/>
      <c r="BO18" s="688" t="s">
        <v>238</v>
      </c>
      <c r="BP18" s="688"/>
      <c r="BQ18" s="688"/>
      <c r="BR18" s="688"/>
      <c r="BS18" s="694" t="s">
        <v>238</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238</v>
      </c>
      <c r="CS18" s="686"/>
      <c r="CT18" s="686"/>
      <c r="CU18" s="686"/>
      <c r="CV18" s="686"/>
      <c r="CW18" s="686"/>
      <c r="CX18" s="686"/>
      <c r="CY18" s="687"/>
      <c r="CZ18" s="688" t="s">
        <v>238</v>
      </c>
      <c r="DA18" s="688"/>
      <c r="DB18" s="688"/>
      <c r="DC18" s="688"/>
      <c r="DD18" s="694" t="s">
        <v>128</v>
      </c>
      <c r="DE18" s="686"/>
      <c r="DF18" s="686"/>
      <c r="DG18" s="686"/>
      <c r="DH18" s="686"/>
      <c r="DI18" s="686"/>
      <c r="DJ18" s="686"/>
      <c r="DK18" s="686"/>
      <c r="DL18" s="686"/>
      <c r="DM18" s="686"/>
      <c r="DN18" s="686"/>
      <c r="DO18" s="686"/>
      <c r="DP18" s="687"/>
      <c r="DQ18" s="694" t="s">
        <v>128</v>
      </c>
      <c r="DR18" s="686"/>
      <c r="DS18" s="686"/>
      <c r="DT18" s="686"/>
      <c r="DU18" s="686"/>
      <c r="DV18" s="686"/>
      <c r="DW18" s="686"/>
      <c r="DX18" s="686"/>
      <c r="DY18" s="686"/>
      <c r="DZ18" s="686"/>
      <c r="EA18" s="686"/>
      <c r="EB18" s="686"/>
      <c r="EC18" s="695"/>
    </row>
    <row r="19" spans="2:133" ht="11.25" customHeight="1" x14ac:dyDescent="0.15">
      <c r="B19" s="682" t="s">
        <v>272</v>
      </c>
      <c r="C19" s="683"/>
      <c r="D19" s="683"/>
      <c r="E19" s="683"/>
      <c r="F19" s="683"/>
      <c r="G19" s="683"/>
      <c r="H19" s="683"/>
      <c r="I19" s="683"/>
      <c r="J19" s="683"/>
      <c r="K19" s="683"/>
      <c r="L19" s="683"/>
      <c r="M19" s="683"/>
      <c r="N19" s="683"/>
      <c r="O19" s="683"/>
      <c r="P19" s="683"/>
      <c r="Q19" s="684"/>
      <c r="R19" s="685">
        <v>2012</v>
      </c>
      <c r="S19" s="686"/>
      <c r="T19" s="686"/>
      <c r="U19" s="686"/>
      <c r="V19" s="686"/>
      <c r="W19" s="686"/>
      <c r="X19" s="686"/>
      <c r="Y19" s="687"/>
      <c r="Z19" s="688">
        <v>0</v>
      </c>
      <c r="AA19" s="688"/>
      <c r="AB19" s="688"/>
      <c r="AC19" s="688"/>
      <c r="AD19" s="689">
        <v>2012</v>
      </c>
      <c r="AE19" s="689"/>
      <c r="AF19" s="689"/>
      <c r="AG19" s="689"/>
      <c r="AH19" s="689"/>
      <c r="AI19" s="689"/>
      <c r="AJ19" s="689"/>
      <c r="AK19" s="689"/>
      <c r="AL19" s="690">
        <v>0.1</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v>34613</v>
      </c>
      <c r="BH19" s="686"/>
      <c r="BI19" s="686"/>
      <c r="BJ19" s="686"/>
      <c r="BK19" s="686"/>
      <c r="BL19" s="686"/>
      <c r="BM19" s="686"/>
      <c r="BN19" s="687"/>
      <c r="BO19" s="688">
        <v>4.8</v>
      </c>
      <c r="BP19" s="688"/>
      <c r="BQ19" s="688"/>
      <c r="BR19" s="688"/>
      <c r="BS19" s="694" t="s">
        <v>238</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238</v>
      </c>
      <c r="CS19" s="686"/>
      <c r="CT19" s="686"/>
      <c r="CU19" s="686"/>
      <c r="CV19" s="686"/>
      <c r="CW19" s="686"/>
      <c r="CX19" s="686"/>
      <c r="CY19" s="687"/>
      <c r="CZ19" s="688" t="s">
        <v>238</v>
      </c>
      <c r="DA19" s="688"/>
      <c r="DB19" s="688"/>
      <c r="DC19" s="688"/>
      <c r="DD19" s="694" t="s">
        <v>128</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15">
      <c r="B20" s="682" t="s">
        <v>275</v>
      </c>
      <c r="C20" s="683"/>
      <c r="D20" s="683"/>
      <c r="E20" s="683"/>
      <c r="F20" s="683"/>
      <c r="G20" s="683"/>
      <c r="H20" s="683"/>
      <c r="I20" s="683"/>
      <c r="J20" s="683"/>
      <c r="K20" s="683"/>
      <c r="L20" s="683"/>
      <c r="M20" s="683"/>
      <c r="N20" s="683"/>
      <c r="O20" s="683"/>
      <c r="P20" s="683"/>
      <c r="Q20" s="684"/>
      <c r="R20" s="685">
        <v>1466</v>
      </c>
      <c r="S20" s="686"/>
      <c r="T20" s="686"/>
      <c r="U20" s="686"/>
      <c r="V20" s="686"/>
      <c r="W20" s="686"/>
      <c r="X20" s="686"/>
      <c r="Y20" s="687"/>
      <c r="Z20" s="688">
        <v>0</v>
      </c>
      <c r="AA20" s="688"/>
      <c r="AB20" s="688"/>
      <c r="AC20" s="688"/>
      <c r="AD20" s="689">
        <v>1466</v>
      </c>
      <c r="AE20" s="689"/>
      <c r="AF20" s="689"/>
      <c r="AG20" s="689"/>
      <c r="AH20" s="689"/>
      <c r="AI20" s="689"/>
      <c r="AJ20" s="689"/>
      <c r="AK20" s="689"/>
      <c r="AL20" s="690">
        <v>0</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v>34613</v>
      </c>
      <c r="BH20" s="686"/>
      <c r="BI20" s="686"/>
      <c r="BJ20" s="686"/>
      <c r="BK20" s="686"/>
      <c r="BL20" s="686"/>
      <c r="BM20" s="686"/>
      <c r="BN20" s="687"/>
      <c r="BO20" s="688">
        <v>4.8</v>
      </c>
      <c r="BP20" s="688"/>
      <c r="BQ20" s="688"/>
      <c r="BR20" s="688"/>
      <c r="BS20" s="694" t="s">
        <v>238</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7469142</v>
      </c>
      <c r="CS20" s="686"/>
      <c r="CT20" s="686"/>
      <c r="CU20" s="686"/>
      <c r="CV20" s="686"/>
      <c r="CW20" s="686"/>
      <c r="CX20" s="686"/>
      <c r="CY20" s="687"/>
      <c r="CZ20" s="688">
        <v>100</v>
      </c>
      <c r="DA20" s="688"/>
      <c r="DB20" s="688"/>
      <c r="DC20" s="688"/>
      <c r="DD20" s="694">
        <v>784072</v>
      </c>
      <c r="DE20" s="686"/>
      <c r="DF20" s="686"/>
      <c r="DG20" s="686"/>
      <c r="DH20" s="686"/>
      <c r="DI20" s="686"/>
      <c r="DJ20" s="686"/>
      <c r="DK20" s="686"/>
      <c r="DL20" s="686"/>
      <c r="DM20" s="686"/>
      <c r="DN20" s="686"/>
      <c r="DO20" s="686"/>
      <c r="DP20" s="687"/>
      <c r="DQ20" s="694">
        <v>4193195</v>
      </c>
      <c r="DR20" s="686"/>
      <c r="DS20" s="686"/>
      <c r="DT20" s="686"/>
      <c r="DU20" s="686"/>
      <c r="DV20" s="686"/>
      <c r="DW20" s="686"/>
      <c r="DX20" s="686"/>
      <c r="DY20" s="686"/>
      <c r="DZ20" s="686"/>
      <c r="EA20" s="686"/>
      <c r="EB20" s="686"/>
      <c r="EC20" s="695"/>
    </row>
    <row r="21" spans="2:133" ht="11.25" customHeight="1" x14ac:dyDescent="0.15">
      <c r="B21" s="682" t="s">
        <v>278</v>
      </c>
      <c r="C21" s="683"/>
      <c r="D21" s="683"/>
      <c r="E21" s="683"/>
      <c r="F21" s="683"/>
      <c r="G21" s="683"/>
      <c r="H21" s="683"/>
      <c r="I21" s="683"/>
      <c r="J21" s="683"/>
      <c r="K21" s="683"/>
      <c r="L21" s="683"/>
      <c r="M21" s="683"/>
      <c r="N21" s="683"/>
      <c r="O21" s="683"/>
      <c r="P21" s="683"/>
      <c r="Q21" s="684"/>
      <c r="R21" s="685">
        <v>446</v>
      </c>
      <c r="S21" s="686"/>
      <c r="T21" s="686"/>
      <c r="U21" s="686"/>
      <c r="V21" s="686"/>
      <c r="W21" s="686"/>
      <c r="X21" s="686"/>
      <c r="Y21" s="687"/>
      <c r="Z21" s="688">
        <v>0</v>
      </c>
      <c r="AA21" s="688"/>
      <c r="AB21" s="688"/>
      <c r="AC21" s="688"/>
      <c r="AD21" s="689">
        <v>446</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v>4768</v>
      </c>
      <c r="BH21" s="686"/>
      <c r="BI21" s="686"/>
      <c r="BJ21" s="686"/>
      <c r="BK21" s="686"/>
      <c r="BL21" s="686"/>
      <c r="BM21" s="686"/>
      <c r="BN21" s="687"/>
      <c r="BO21" s="688">
        <v>0.7</v>
      </c>
      <c r="BP21" s="688"/>
      <c r="BQ21" s="688"/>
      <c r="BR21" s="688"/>
      <c r="BS21" s="694" t="s">
        <v>128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280</v>
      </c>
      <c r="C22" s="683"/>
      <c r="D22" s="683"/>
      <c r="E22" s="683"/>
      <c r="F22" s="683"/>
      <c r="G22" s="683"/>
      <c r="H22" s="683"/>
      <c r="I22" s="683"/>
      <c r="J22" s="683"/>
      <c r="K22" s="683"/>
      <c r="L22" s="683"/>
      <c r="M22" s="683"/>
      <c r="N22" s="683"/>
      <c r="O22" s="683"/>
      <c r="P22" s="683"/>
      <c r="Q22" s="684"/>
      <c r="R22" s="685">
        <v>3072436</v>
      </c>
      <c r="S22" s="686"/>
      <c r="T22" s="686"/>
      <c r="U22" s="686"/>
      <c r="V22" s="686"/>
      <c r="W22" s="686"/>
      <c r="X22" s="686"/>
      <c r="Y22" s="687"/>
      <c r="Z22" s="688">
        <v>40.200000000000003</v>
      </c>
      <c r="AA22" s="688"/>
      <c r="AB22" s="688"/>
      <c r="AC22" s="688"/>
      <c r="AD22" s="689">
        <v>2851819</v>
      </c>
      <c r="AE22" s="689"/>
      <c r="AF22" s="689"/>
      <c r="AG22" s="689"/>
      <c r="AH22" s="689"/>
      <c r="AI22" s="689"/>
      <c r="AJ22" s="689"/>
      <c r="AK22" s="689"/>
      <c r="AL22" s="690">
        <v>75.099999999999994</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238</v>
      </c>
      <c r="BH22" s="686"/>
      <c r="BI22" s="686"/>
      <c r="BJ22" s="686"/>
      <c r="BK22" s="686"/>
      <c r="BL22" s="686"/>
      <c r="BM22" s="686"/>
      <c r="BN22" s="687"/>
      <c r="BO22" s="688" t="s">
        <v>128</v>
      </c>
      <c r="BP22" s="688"/>
      <c r="BQ22" s="688"/>
      <c r="BR22" s="688"/>
      <c r="BS22" s="694" t="s">
        <v>238</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283</v>
      </c>
      <c r="C23" s="683"/>
      <c r="D23" s="683"/>
      <c r="E23" s="683"/>
      <c r="F23" s="683"/>
      <c r="G23" s="683"/>
      <c r="H23" s="683"/>
      <c r="I23" s="683"/>
      <c r="J23" s="683"/>
      <c r="K23" s="683"/>
      <c r="L23" s="683"/>
      <c r="M23" s="683"/>
      <c r="N23" s="683"/>
      <c r="O23" s="683"/>
      <c r="P23" s="683"/>
      <c r="Q23" s="684"/>
      <c r="R23" s="685">
        <v>2851819</v>
      </c>
      <c r="S23" s="686"/>
      <c r="T23" s="686"/>
      <c r="U23" s="686"/>
      <c r="V23" s="686"/>
      <c r="W23" s="686"/>
      <c r="X23" s="686"/>
      <c r="Y23" s="687"/>
      <c r="Z23" s="688">
        <v>37.299999999999997</v>
      </c>
      <c r="AA23" s="688"/>
      <c r="AB23" s="688"/>
      <c r="AC23" s="688"/>
      <c r="AD23" s="689">
        <v>2851819</v>
      </c>
      <c r="AE23" s="689"/>
      <c r="AF23" s="689"/>
      <c r="AG23" s="689"/>
      <c r="AH23" s="689"/>
      <c r="AI23" s="689"/>
      <c r="AJ23" s="689"/>
      <c r="AK23" s="689"/>
      <c r="AL23" s="690">
        <v>75.099999999999994</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v>29845</v>
      </c>
      <c r="BH23" s="686"/>
      <c r="BI23" s="686"/>
      <c r="BJ23" s="686"/>
      <c r="BK23" s="686"/>
      <c r="BL23" s="686"/>
      <c r="BM23" s="686"/>
      <c r="BN23" s="687"/>
      <c r="BO23" s="688">
        <v>4.0999999999999996</v>
      </c>
      <c r="BP23" s="688"/>
      <c r="BQ23" s="688"/>
      <c r="BR23" s="688"/>
      <c r="BS23" s="694" t="s">
        <v>128</v>
      </c>
      <c r="BT23" s="686"/>
      <c r="BU23" s="686"/>
      <c r="BV23" s="686"/>
      <c r="BW23" s="686"/>
      <c r="BX23" s="686"/>
      <c r="BY23" s="686"/>
      <c r="BZ23" s="686"/>
      <c r="CA23" s="686"/>
      <c r="CB23" s="695"/>
      <c r="CD23" s="667" t="s">
        <v>223</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15">
      <c r="B24" s="682" t="s">
        <v>290</v>
      </c>
      <c r="C24" s="683"/>
      <c r="D24" s="683"/>
      <c r="E24" s="683"/>
      <c r="F24" s="683"/>
      <c r="G24" s="683"/>
      <c r="H24" s="683"/>
      <c r="I24" s="683"/>
      <c r="J24" s="683"/>
      <c r="K24" s="683"/>
      <c r="L24" s="683"/>
      <c r="M24" s="683"/>
      <c r="N24" s="683"/>
      <c r="O24" s="683"/>
      <c r="P24" s="683"/>
      <c r="Q24" s="684"/>
      <c r="R24" s="685">
        <v>220617</v>
      </c>
      <c r="S24" s="686"/>
      <c r="T24" s="686"/>
      <c r="U24" s="686"/>
      <c r="V24" s="686"/>
      <c r="W24" s="686"/>
      <c r="X24" s="686"/>
      <c r="Y24" s="687"/>
      <c r="Z24" s="688">
        <v>2.9</v>
      </c>
      <c r="AA24" s="688"/>
      <c r="AB24" s="688"/>
      <c r="AC24" s="688"/>
      <c r="AD24" s="689" t="s">
        <v>128</v>
      </c>
      <c r="AE24" s="689"/>
      <c r="AF24" s="689"/>
      <c r="AG24" s="689"/>
      <c r="AH24" s="689"/>
      <c r="AI24" s="689"/>
      <c r="AJ24" s="689"/>
      <c r="AK24" s="689"/>
      <c r="AL24" s="690" t="s">
        <v>238</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128</v>
      </c>
      <c r="BH24" s="686"/>
      <c r="BI24" s="686"/>
      <c r="BJ24" s="686"/>
      <c r="BK24" s="686"/>
      <c r="BL24" s="686"/>
      <c r="BM24" s="686"/>
      <c r="BN24" s="687"/>
      <c r="BO24" s="688" t="s">
        <v>128</v>
      </c>
      <c r="BP24" s="688"/>
      <c r="BQ24" s="688"/>
      <c r="BR24" s="688"/>
      <c r="BS24" s="694" t="s">
        <v>238</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2317842</v>
      </c>
      <c r="CS24" s="675"/>
      <c r="CT24" s="675"/>
      <c r="CU24" s="675"/>
      <c r="CV24" s="675"/>
      <c r="CW24" s="675"/>
      <c r="CX24" s="675"/>
      <c r="CY24" s="676"/>
      <c r="CZ24" s="679">
        <v>31</v>
      </c>
      <c r="DA24" s="680"/>
      <c r="DB24" s="680"/>
      <c r="DC24" s="699"/>
      <c r="DD24" s="724">
        <v>1867265</v>
      </c>
      <c r="DE24" s="675"/>
      <c r="DF24" s="675"/>
      <c r="DG24" s="675"/>
      <c r="DH24" s="675"/>
      <c r="DI24" s="675"/>
      <c r="DJ24" s="675"/>
      <c r="DK24" s="676"/>
      <c r="DL24" s="724">
        <v>1662102</v>
      </c>
      <c r="DM24" s="675"/>
      <c r="DN24" s="675"/>
      <c r="DO24" s="675"/>
      <c r="DP24" s="675"/>
      <c r="DQ24" s="675"/>
      <c r="DR24" s="675"/>
      <c r="DS24" s="675"/>
      <c r="DT24" s="675"/>
      <c r="DU24" s="675"/>
      <c r="DV24" s="676"/>
      <c r="DW24" s="679">
        <v>42.6</v>
      </c>
      <c r="DX24" s="680"/>
      <c r="DY24" s="680"/>
      <c r="DZ24" s="680"/>
      <c r="EA24" s="680"/>
      <c r="EB24" s="680"/>
      <c r="EC24" s="681"/>
    </row>
    <row r="25" spans="2:133" ht="11.25" customHeight="1" x14ac:dyDescent="0.15">
      <c r="B25" s="682" t="s">
        <v>293</v>
      </c>
      <c r="C25" s="683"/>
      <c r="D25" s="683"/>
      <c r="E25" s="683"/>
      <c r="F25" s="683"/>
      <c r="G25" s="683"/>
      <c r="H25" s="683"/>
      <c r="I25" s="683"/>
      <c r="J25" s="683"/>
      <c r="K25" s="683"/>
      <c r="L25" s="683"/>
      <c r="M25" s="683"/>
      <c r="N25" s="683"/>
      <c r="O25" s="683"/>
      <c r="P25" s="683"/>
      <c r="Q25" s="684"/>
      <c r="R25" s="685" t="s">
        <v>238</v>
      </c>
      <c r="S25" s="686"/>
      <c r="T25" s="686"/>
      <c r="U25" s="686"/>
      <c r="V25" s="686"/>
      <c r="W25" s="686"/>
      <c r="X25" s="686"/>
      <c r="Y25" s="687"/>
      <c r="Z25" s="688" t="s">
        <v>238</v>
      </c>
      <c r="AA25" s="688"/>
      <c r="AB25" s="688"/>
      <c r="AC25" s="688"/>
      <c r="AD25" s="689" t="s">
        <v>238</v>
      </c>
      <c r="AE25" s="689"/>
      <c r="AF25" s="689"/>
      <c r="AG25" s="689"/>
      <c r="AH25" s="689"/>
      <c r="AI25" s="689"/>
      <c r="AJ25" s="689"/>
      <c r="AK25" s="689"/>
      <c r="AL25" s="690" t="s">
        <v>238</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128</v>
      </c>
      <c r="BH25" s="686"/>
      <c r="BI25" s="686"/>
      <c r="BJ25" s="686"/>
      <c r="BK25" s="686"/>
      <c r="BL25" s="686"/>
      <c r="BM25" s="686"/>
      <c r="BN25" s="687"/>
      <c r="BO25" s="688" t="s">
        <v>128</v>
      </c>
      <c r="BP25" s="688"/>
      <c r="BQ25" s="688"/>
      <c r="BR25" s="688"/>
      <c r="BS25" s="694" t="s">
        <v>238</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1051178</v>
      </c>
      <c r="CS25" s="721"/>
      <c r="CT25" s="721"/>
      <c r="CU25" s="721"/>
      <c r="CV25" s="721"/>
      <c r="CW25" s="721"/>
      <c r="CX25" s="721"/>
      <c r="CY25" s="722"/>
      <c r="CZ25" s="690">
        <v>14.1</v>
      </c>
      <c r="DA25" s="719"/>
      <c r="DB25" s="719"/>
      <c r="DC25" s="723"/>
      <c r="DD25" s="694">
        <v>991320</v>
      </c>
      <c r="DE25" s="721"/>
      <c r="DF25" s="721"/>
      <c r="DG25" s="721"/>
      <c r="DH25" s="721"/>
      <c r="DI25" s="721"/>
      <c r="DJ25" s="721"/>
      <c r="DK25" s="722"/>
      <c r="DL25" s="694">
        <v>786213</v>
      </c>
      <c r="DM25" s="721"/>
      <c r="DN25" s="721"/>
      <c r="DO25" s="721"/>
      <c r="DP25" s="721"/>
      <c r="DQ25" s="721"/>
      <c r="DR25" s="721"/>
      <c r="DS25" s="721"/>
      <c r="DT25" s="721"/>
      <c r="DU25" s="721"/>
      <c r="DV25" s="722"/>
      <c r="DW25" s="690">
        <v>20.100000000000001</v>
      </c>
      <c r="DX25" s="719"/>
      <c r="DY25" s="719"/>
      <c r="DZ25" s="719"/>
      <c r="EA25" s="719"/>
      <c r="EB25" s="719"/>
      <c r="EC25" s="720"/>
    </row>
    <row r="26" spans="2:133" ht="11.25" customHeight="1" x14ac:dyDescent="0.15">
      <c r="B26" s="682" t="s">
        <v>296</v>
      </c>
      <c r="C26" s="683"/>
      <c r="D26" s="683"/>
      <c r="E26" s="683"/>
      <c r="F26" s="683"/>
      <c r="G26" s="683"/>
      <c r="H26" s="683"/>
      <c r="I26" s="683"/>
      <c r="J26" s="683"/>
      <c r="K26" s="683"/>
      <c r="L26" s="683"/>
      <c r="M26" s="683"/>
      <c r="N26" s="683"/>
      <c r="O26" s="683"/>
      <c r="P26" s="683"/>
      <c r="Q26" s="684"/>
      <c r="R26" s="685">
        <v>4042997</v>
      </c>
      <c r="S26" s="686"/>
      <c r="T26" s="686"/>
      <c r="U26" s="686"/>
      <c r="V26" s="686"/>
      <c r="W26" s="686"/>
      <c r="X26" s="686"/>
      <c r="Y26" s="687"/>
      <c r="Z26" s="688">
        <v>52.9</v>
      </c>
      <c r="AA26" s="688"/>
      <c r="AB26" s="688"/>
      <c r="AC26" s="688"/>
      <c r="AD26" s="689">
        <v>3787767</v>
      </c>
      <c r="AE26" s="689"/>
      <c r="AF26" s="689"/>
      <c r="AG26" s="689"/>
      <c r="AH26" s="689"/>
      <c r="AI26" s="689"/>
      <c r="AJ26" s="689"/>
      <c r="AK26" s="689"/>
      <c r="AL26" s="690">
        <v>99.7</v>
      </c>
      <c r="AM26" s="691"/>
      <c r="AN26" s="691"/>
      <c r="AO26" s="692"/>
      <c r="AP26" s="704" t="s">
        <v>297</v>
      </c>
      <c r="AQ26" s="734"/>
      <c r="AR26" s="734"/>
      <c r="AS26" s="734"/>
      <c r="AT26" s="734"/>
      <c r="AU26" s="734"/>
      <c r="AV26" s="734"/>
      <c r="AW26" s="734"/>
      <c r="AX26" s="734"/>
      <c r="AY26" s="734"/>
      <c r="AZ26" s="734"/>
      <c r="BA26" s="734"/>
      <c r="BB26" s="734"/>
      <c r="BC26" s="734"/>
      <c r="BD26" s="734"/>
      <c r="BE26" s="734"/>
      <c r="BF26" s="706"/>
      <c r="BG26" s="685" t="s">
        <v>128</v>
      </c>
      <c r="BH26" s="686"/>
      <c r="BI26" s="686"/>
      <c r="BJ26" s="686"/>
      <c r="BK26" s="686"/>
      <c r="BL26" s="686"/>
      <c r="BM26" s="686"/>
      <c r="BN26" s="687"/>
      <c r="BO26" s="688" t="s">
        <v>238</v>
      </c>
      <c r="BP26" s="688"/>
      <c r="BQ26" s="688"/>
      <c r="BR26" s="688"/>
      <c r="BS26" s="694" t="s">
        <v>238</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575444</v>
      </c>
      <c r="CS26" s="686"/>
      <c r="CT26" s="686"/>
      <c r="CU26" s="686"/>
      <c r="CV26" s="686"/>
      <c r="CW26" s="686"/>
      <c r="CX26" s="686"/>
      <c r="CY26" s="687"/>
      <c r="CZ26" s="690">
        <v>7.7</v>
      </c>
      <c r="DA26" s="719"/>
      <c r="DB26" s="719"/>
      <c r="DC26" s="723"/>
      <c r="DD26" s="694">
        <v>525082</v>
      </c>
      <c r="DE26" s="686"/>
      <c r="DF26" s="686"/>
      <c r="DG26" s="686"/>
      <c r="DH26" s="686"/>
      <c r="DI26" s="686"/>
      <c r="DJ26" s="686"/>
      <c r="DK26" s="687"/>
      <c r="DL26" s="694" t="s">
        <v>128</v>
      </c>
      <c r="DM26" s="686"/>
      <c r="DN26" s="686"/>
      <c r="DO26" s="686"/>
      <c r="DP26" s="686"/>
      <c r="DQ26" s="686"/>
      <c r="DR26" s="686"/>
      <c r="DS26" s="686"/>
      <c r="DT26" s="686"/>
      <c r="DU26" s="686"/>
      <c r="DV26" s="687"/>
      <c r="DW26" s="690" t="s">
        <v>238</v>
      </c>
      <c r="DX26" s="719"/>
      <c r="DY26" s="719"/>
      <c r="DZ26" s="719"/>
      <c r="EA26" s="719"/>
      <c r="EB26" s="719"/>
      <c r="EC26" s="720"/>
    </row>
    <row r="27" spans="2:133" ht="11.25" customHeight="1" x14ac:dyDescent="0.15">
      <c r="B27" s="682" t="s">
        <v>299</v>
      </c>
      <c r="C27" s="683"/>
      <c r="D27" s="683"/>
      <c r="E27" s="683"/>
      <c r="F27" s="683"/>
      <c r="G27" s="683"/>
      <c r="H27" s="683"/>
      <c r="I27" s="683"/>
      <c r="J27" s="683"/>
      <c r="K27" s="683"/>
      <c r="L27" s="683"/>
      <c r="M27" s="683"/>
      <c r="N27" s="683"/>
      <c r="O27" s="683"/>
      <c r="P27" s="683"/>
      <c r="Q27" s="684"/>
      <c r="R27" s="685">
        <v>555</v>
      </c>
      <c r="S27" s="686"/>
      <c r="T27" s="686"/>
      <c r="U27" s="686"/>
      <c r="V27" s="686"/>
      <c r="W27" s="686"/>
      <c r="X27" s="686"/>
      <c r="Y27" s="687"/>
      <c r="Z27" s="688">
        <v>0</v>
      </c>
      <c r="AA27" s="688"/>
      <c r="AB27" s="688"/>
      <c r="AC27" s="688"/>
      <c r="AD27" s="689">
        <v>555</v>
      </c>
      <c r="AE27" s="689"/>
      <c r="AF27" s="689"/>
      <c r="AG27" s="689"/>
      <c r="AH27" s="689"/>
      <c r="AI27" s="689"/>
      <c r="AJ27" s="689"/>
      <c r="AK27" s="689"/>
      <c r="AL27" s="690">
        <v>0</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722781</v>
      </c>
      <c r="BH27" s="686"/>
      <c r="BI27" s="686"/>
      <c r="BJ27" s="686"/>
      <c r="BK27" s="686"/>
      <c r="BL27" s="686"/>
      <c r="BM27" s="686"/>
      <c r="BN27" s="687"/>
      <c r="BO27" s="688">
        <v>100</v>
      </c>
      <c r="BP27" s="688"/>
      <c r="BQ27" s="688"/>
      <c r="BR27" s="688"/>
      <c r="BS27" s="694">
        <v>7880</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444066</v>
      </c>
      <c r="CS27" s="721"/>
      <c r="CT27" s="721"/>
      <c r="CU27" s="721"/>
      <c r="CV27" s="721"/>
      <c r="CW27" s="721"/>
      <c r="CX27" s="721"/>
      <c r="CY27" s="722"/>
      <c r="CZ27" s="690">
        <v>5.9</v>
      </c>
      <c r="DA27" s="719"/>
      <c r="DB27" s="719"/>
      <c r="DC27" s="723"/>
      <c r="DD27" s="694">
        <v>126278</v>
      </c>
      <c r="DE27" s="721"/>
      <c r="DF27" s="721"/>
      <c r="DG27" s="721"/>
      <c r="DH27" s="721"/>
      <c r="DI27" s="721"/>
      <c r="DJ27" s="721"/>
      <c r="DK27" s="722"/>
      <c r="DL27" s="694">
        <v>126222</v>
      </c>
      <c r="DM27" s="721"/>
      <c r="DN27" s="721"/>
      <c r="DO27" s="721"/>
      <c r="DP27" s="721"/>
      <c r="DQ27" s="721"/>
      <c r="DR27" s="721"/>
      <c r="DS27" s="721"/>
      <c r="DT27" s="721"/>
      <c r="DU27" s="721"/>
      <c r="DV27" s="722"/>
      <c r="DW27" s="690">
        <v>3.2</v>
      </c>
      <c r="DX27" s="719"/>
      <c r="DY27" s="719"/>
      <c r="DZ27" s="719"/>
      <c r="EA27" s="719"/>
      <c r="EB27" s="719"/>
      <c r="EC27" s="720"/>
    </row>
    <row r="28" spans="2:133" ht="11.25" customHeight="1" x14ac:dyDescent="0.15">
      <c r="B28" s="682" t="s">
        <v>302</v>
      </c>
      <c r="C28" s="683"/>
      <c r="D28" s="683"/>
      <c r="E28" s="683"/>
      <c r="F28" s="683"/>
      <c r="G28" s="683"/>
      <c r="H28" s="683"/>
      <c r="I28" s="683"/>
      <c r="J28" s="683"/>
      <c r="K28" s="683"/>
      <c r="L28" s="683"/>
      <c r="M28" s="683"/>
      <c r="N28" s="683"/>
      <c r="O28" s="683"/>
      <c r="P28" s="683"/>
      <c r="Q28" s="684"/>
      <c r="R28" s="685">
        <v>63934</v>
      </c>
      <c r="S28" s="686"/>
      <c r="T28" s="686"/>
      <c r="U28" s="686"/>
      <c r="V28" s="686"/>
      <c r="W28" s="686"/>
      <c r="X28" s="686"/>
      <c r="Y28" s="687"/>
      <c r="Z28" s="688">
        <v>0.8</v>
      </c>
      <c r="AA28" s="688"/>
      <c r="AB28" s="688"/>
      <c r="AC28" s="688"/>
      <c r="AD28" s="689" t="s">
        <v>238</v>
      </c>
      <c r="AE28" s="689"/>
      <c r="AF28" s="689"/>
      <c r="AG28" s="689"/>
      <c r="AH28" s="689"/>
      <c r="AI28" s="689"/>
      <c r="AJ28" s="689"/>
      <c r="AK28" s="689"/>
      <c r="AL28" s="690" t="s">
        <v>238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822598</v>
      </c>
      <c r="CS28" s="686"/>
      <c r="CT28" s="686"/>
      <c r="CU28" s="686"/>
      <c r="CV28" s="686"/>
      <c r="CW28" s="686"/>
      <c r="CX28" s="686"/>
      <c r="CY28" s="687"/>
      <c r="CZ28" s="690">
        <v>11</v>
      </c>
      <c r="DA28" s="719"/>
      <c r="DB28" s="719"/>
      <c r="DC28" s="723"/>
      <c r="DD28" s="694">
        <v>749667</v>
      </c>
      <c r="DE28" s="686"/>
      <c r="DF28" s="686"/>
      <c r="DG28" s="686"/>
      <c r="DH28" s="686"/>
      <c r="DI28" s="686"/>
      <c r="DJ28" s="686"/>
      <c r="DK28" s="687"/>
      <c r="DL28" s="694">
        <v>749667</v>
      </c>
      <c r="DM28" s="686"/>
      <c r="DN28" s="686"/>
      <c r="DO28" s="686"/>
      <c r="DP28" s="686"/>
      <c r="DQ28" s="686"/>
      <c r="DR28" s="686"/>
      <c r="DS28" s="686"/>
      <c r="DT28" s="686"/>
      <c r="DU28" s="686"/>
      <c r="DV28" s="687"/>
      <c r="DW28" s="690">
        <v>19.2</v>
      </c>
      <c r="DX28" s="719"/>
      <c r="DY28" s="719"/>
      <c r="DZ28" s="719"/>
      <c r="EA28" s="719"/>
      <c r="EB28" s="719"/>
      <c r="EC28" s="720"/>
    </row>
    <row r="29" spans="2:133" ht="11.25" customHeight="1" x14ac:dyDescent="0.15">
      <c r="B29" s="682" t="s">
        <v>304</v>
      </c>
      <c r="C29" s="683"/>
      <c r="D29" s="683"/>
      <c r="E29" s="683"/>
      <c r="F29" s="683"/>
      <c r="G29" s="683"/>
      <c r="H29" s="683"/>
      <c r="I29" s="683"/>
      <c r="J29" s="683"/>
      <c r="K29" s="683"/>
      <c r="L29" s="683"/>
      <c r="M29" s="683"/>
      <c r="N29" s="683"/>
      <c r="O29" s="683"/>
      <c r="P29" s="683"/>
      <c r="Q29" s="684"/>
      <c r="R29" s="685">
        <v>98793</v>
      </c>
      <c r="S29" s="686"/>
      <c r="T29" s="686"/>
      <c r="U29" s="686"/>
      <c r="V29" s="686"/>
      <c r="W29" s="686"/>
      <c r="X29" s="686"/>
      <c r="Y29" s="687"/>
      <c r="Z29" s="688">
        <v>1.3</v>
      </c>
      <c r="AA29" s="688"/>
      <c r="AB29" s="688"/>
      <c r="AC29" s="688"/>
      <c r="AD29" s="689">
        <v>3757</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305</v>
      </c>
      <c r="CE29" s="726"/>
      <c r="CF29" s="700" t="s">
        <v>306</v>
      </c>
      <c r="CG29" s="701"/>
      <c r="CH29" s="701"/>
      <c r="CI29" s="701"/>
      <c r="CJ29" s="701"/>
      <c r="CK29" s="701"/>
      <c r="CL29" s="701"/>
      <c r="CM29" s="701"/>
      <c r="CN29" s="701"/>
      <c r="CO29" s="701"/>
      <c r="CP29" s="701"/>
      <c r="CQ29" s="702"/>
      <c r="CR29" s="685">
        <v>822554</v>
      </c>
      <c r="CS29" s="721"/>
      <c r="CT29" s="721"/>
      <c r="CU29" s="721"/>
      <c r="CV29" s="721"/>
      <c r="CW29" s="721"/>
      <c r="CX29" s="721"/>
      <c r="CY29" s="722"/>
      <c r="CZ29" s="690">
        <v>11</v>
      </c>
      <c r="DA29" s="719"/>
      <c r="DB29" s="719"/>
      <c r="DC29" s="723"/>
      <c r="DD29" s="694">
        <v>749623</v>
      </c>
      <c r="DE29" s="721"/>
      <c r="DF29" s="721"/>
      <c r="DG29" s="721"/>
      <c r="DH29" s="721"/>
      <c r="DI29" s="721"/>
      <c r="DJ29" s="721"/>
      <c r="DK29" s="722"/>
      <c r="DL29" s="694">
        <v>749623</v>
      </c>
      <c r="DM29" s="721"/>
      <c r="DN29" s="721"/>
      <c r="DO29" s="721"/>
      <c r="DP29" s="721"/>
      <c r="DQ29" s="721"/>
      <c r="DR29" s="721"/>
      <c r="DS29" s="721"/>
      <c r="DT29" s="721"/>
      <c r="DU29" s="721"/>
      <c r="DV29" s="722"/>
      <c r="DW29" s="690">
        <v>19.2</v>
      </c>
      <c r="DX29" s="719"/>
      <c r="DY29" s="719"/>
      <c r="DZ29" s="719"/>
      <c r="EA29" s="719"/>
      <c r="EB29" s="719"/>
      <c r="EC29" s="720"/>
    </row>
    <row r="30" spans="2:133" ht="11.25" customHeight="1" x14ac:dyDescent="0.15">
      <c r="B30" s="682" t="s">
        <v>307</v>
      </c>
      <c r="C30" s="683"/>
      <c r="D30" s="683"/>
      <c r="E30" s="683"/>
      <c r="F30" s="683"/>
      <c r="G30" s="683"/>
      <c r="H30" s="683"/>
      <c r="I30" s="683"/>
      <c r="J30" s="683"/>
      <c r="K30" s="683"/>
      <c r="L30" s="683"/>
      <c r="M30" s="683"/>
      <c r="N30" s="683"/>
      <c r="O30" s="683"/>
      <c r="P30" s="683"/>
      <c r="Q30" s="684"/>
      <c r="R30" s="685">
        <v>39364</v>
      </c>
      <c r="S30" s="686"/>
      <c r="T30" s="686"/>
      <c r="U30" s="686"/>
      <c r="V30" s="686"/>
      <c r="W30" s="686"/>
      <c r="X30" s="686"/>
      <c r="Y30" s="687"/>
      <c r="Z30" s="688">
        <v>0.5</v>
      </c>
      <c r="AA30" s="688"/>
      <c r="AB30" s="688"/>
      <c r="AC30" s="688"/>
      <c r="AD30" s="689" t="s">
        <v>128</v>
      </c>
      <c r="AE30" s="689"/>
      <c r="AF30" s="689"/>
      <c r="AG30" s="689"/>
      <c r="AH30" s="689"/>
      <c r="AI30" s="689"/>
      <c r="AJ30" s="689"/>
      <c r="AK30" s="689"/>
      <c r="AL30" s="690" t="s">
        <v>238</v>
      </c>
      <c r="AM30" s="691"/>
      <c r="AN30" s="691"/>
      <c r="AO30" s="692"/>
      <c r="AP30" s="664" t="s">
        <v>223</v>
      </c>
      <c r="AQ30" s="665"/>
      <c r="AR30" s="665"/>
      <c r="AS30" s="665"/>
      <c r="AT30" s="665"/>
      <c r="AU30" s="665"/>
      <c r="AV30" s="665"/>
      <c r="AW30" s="665"/>
      <c r="AX30" s="665"/>
      <c r="AY30" s="665"/>
      <c r="AZ30" s="665"/>
      <c r="BA30" s="665"/>
      <c r="BB30" s="665"/>
      <c r="BC30" s="665"/>
      <c r="BD30" s="665"/>
      <c r="BE30" s="665"/>
      <c r="BF30" s="666"/>
      <c r="BG30" s="664" t="s">
        <v>308</v>
      </c>
      <c r="BH30" s="738"/>
      <c r="BI30" s="738"/>
      <c r="BJ30" s="738"/>
      <c r="BK30" s="738"/>
      <c r="BL30" s="738"/>
      <c r="BM30" s="738"/>
      <c r="BN30" s="738"/>
      <c r="BO30" s="738"/>
      <c r="BP30" s="738"/>
      <c r="BQ30" s="739"/>
      <c r="BR30" s="664" t="s">
        <v>309</v>
      </c>
      <c r="BS30" s="738"/>
      <c r="BT30" s="738"/>
      <c r="BU30" s="738"/>
      <c r="BV30" s="738"/>
      <c r="BW30" s="738"/>
      <c r="BX30" s="738"/>
      <c r="BY30" s="738"/>
      <c r="BZ30" s="738"/>
      <c r="CA30" s="738"/>
      <c r="CB30" s="739"/>
      <c r="CD30" s="727"/>
      <c r="CE30" s="728"/>
      <c r="CF30" s="700" t="s">
        <v>310</v>
      </c>
      <c r="CG30" s="701"/>
      <c r="CH30" s="701"/>
      <c r="CI30" s="701"/>
      <c r="CJ30" s="701"/>
      <c r="CK30" s="701"/>
      <c r="CL30" s="701"/>
      <c r="CM30" s="701"/>
      <c r="CN30" s="701"/>
      <c r="CO30" s="701"/>
      <c r="CP30" s="701"/>
      <c r="CQ30" s="702"/>
      <c r="CR30" s="685">
        <v>797375</v>
      </c>
      <c r="CS30" s="686"/>
      <c r="CT30" s="686"/>
      <c r="CU30" s="686"/>
      <c r="CV30" s="686"/>
      <c r="CW30" s="686"/>
      <c r="CX30" s="686"/>
      <c r="CY30" s="687"/>
      <c r="CZ30" s="690">
        <v>10.7</v>
      </c>
      <c r="DA30" s="719"/>
      <c r="DB30" s="719"/>
      <c r="DC30" s="723"/>
      <c r="DD30" s="694">
        <v>724444</v>
      </c>
      <c r="DE30" s="686"/>
      <c r="DF30" s="686"/>
      <c r="DG30" s="686"/>
      <c r="DH30" s="686"/>
      <c r="DI30" s="686"/>
      <c r="DJ30" s="686"/>
      <c r="DK30" s="687"/>
      <c r="DL30" s="694">
        <v>724444</v>
      </c>
      <c r="DM30" s="686"/>
      <c r="DN30" s="686"/>
      <c r="DO30" s="686"/>
      <c r="DP30" s="686"/>
      <c r="DQ30" s="686"/>
      <c r="DR30" s="686"/>
      <c r="DS30" s="686"/>
      <c r="DT30" s="686"/>
      <c r="DU30" s="686"/>
      <c r="DV30" s="687"/>
      <c r="DW30" s="690">
        <v>18.600000000000001</v>
      </c>
      <c r="DX30" s="719"/>
      <c r="DY30" s="719"/>
      <c r="DZ30" s="719"/>
      <c r="EA30" s="719"/>
      <c r="EB30" s="719"/>
      <c r="EC30" s="720"/>
    </row>
    <row r="31" spans="2:133" ht="11.25" customHeight="1" x14ac:dyDescent="0.15">
      <c r="B31" s="682" t="s">
        <v>311</v>
      </c>
      <c r="C31" s="683"/>
      <c r="D31" s="683"/>
      <c r="E31" s="683"/>
      <c r="F31" s="683"/>
      <c r="G31" s="683"/>
      <c r="H31" s="683"/>
      <c r="I31" s="683"/>
      <c r="J31" s="683"/>
      <c r="K31" s="683"/>
      <c r="L31" s="683"/>
      <c r="M31" s="683"/>
      <c r="N31" s="683"/>
      <c r="O31" s="683"/>
      <c r="P31" s="683"/>
      <c r="Q31" s="684"/>
      <c r="R31" s="685">
        <v>1654892</v>
      </c>
      <c r="S31" s="686"/>
      <c r="T31" s="686"/>
      <c r="U31" s="686"/>
      <c r="V31" s="686"/>
      <c r="W31" s="686"/>
      <c r="X31" s="686"/>
      <c r="Y31" s="687"/>
      <c r="Z31" s="688">
        <v>21.7</v>
      </c>
      <c r="AA31" s="688"/>
      <c r="AB31" s="688"/>
      <c r="AC31" s="688"/>
      <c r="AD31" s="689" t="s">
        <v>128</v>
      </c>
      <c r="AE31" s="689"/>
      <c r="AF31" s="689"/>
      <c r="AG31" s="689"/>
      <c r="AH31" s="689"/>
      <c r="AI31" s="689"/>
      <c r="AJ31" s="689"/>
      <c r="AK31" s="689"/>
      <c r="AL31" s="690" t="s">
        <v>238</v>
      </c>
      <c r="AM31" s="691"/>
      <c r="AN31" s="691"/>
      <c r="AO31" s="692"/>
      <c r="AP31" s="742" t="s">
        <v>312</v>
      </c>
      <c r="AQ31" s="743"/>
      <c r="AR31" s="743"/>
      <c r="AS31" s="743"/>
      <c r="AT31" s="748" t="s">
        <v>313</v>
      </c>
      <c r="AU31" s="231"/>
      <c r="AV31" s="231"/>
      <c r="AW31" s="231"/>
      <c r="AX31" s="671" t="s">
        <v>188</v>
      </c>
      <c r="AY31" s="672"/>
      <c r="AZ31" s="672"/>
      <c r="BA31" s="672"/>
      <c r="BB31" s="672"/>
      <c r="BC31" s="672"/>
      <c r="BD31" s="672"/>
      <c r="BE31" s="672"/>
      <c r="BF31" s="673"/>
      <c r="BG31" s="753">
        <v>99.7</v>
      </c>
      <c r="BH31" s="740"/>
      <c r="BI31" s="740"/>
      <c r="BJ31" s="740"/>
      <c r="BK31" s="740"/>
      <c r="BL31" s="740"/>
      <c r="BM31" s="680">
        <v>94.4</v>
      </c>
      <c r="BN31" s="740"/>
      <c r="BO31" s="740"/>
      <c r="BP31" s="740"/>
      <c r="BQ31" s="741"/>
      <c r="BR31" s="753">
        <v>99.7</v>
      </c>
      <c r="BS31" s="740"/>
      <c r="BT31" s="740"/>
      <c r="BU31" s="740"/>
      <c r="BV31" s="740"/>
      <c r="BW31" s="740"/>
      <c r="BX31" s="680">
        <v>94</v>
      </c>
      <c r="BY31" s="740"/>
      <c r="BZ31" s="740"/>
      <c r="CA31" s="740"/>
      <c r="CB31" s="741"/>
      <c r="CD31" s="727"/>
      <c r="CE31" s="728"/>
      <c r="CF31" s="700" t="s">
        <v>314</v>
      </c>
      <c r="CG31" s="701"/>
      <c r="CH31" s="701"/>
      <c r="CI31" s="701"/>
      <c r="CJ31" s="701"/>
      <c r="CK31" s="701"/>
      <c r="CL31" s="701"/>
      <c r="CM31" s="701"/>
      <c r="CN31" s="701"/>
      <c r="CO31" s="701"/>
      <c r="CP31" s="701"/>
      <c r="CQ31" s="702"/>
      <c r="CR31" s="685">
        <v>25179</v>
      </c>
      <c r="CS31" s="721"/>
      <c r="CT31" s="721"/>
      <c r="CU31" s="721"/>
      <c r="CV31" s="721"/>
      <c r="CW31" s="721"/>
      <c r="CX31" s="721"/>
      <c r="CY31" s="722"/>
      <c r="CZ31" s="690">
        <v>0.3</v>
      </c>
      <c r="DA31" s="719"/>
      <c r="DB31" s="719"/>
      <c r="DC31" s="723"/>
      <c r="DD31" s="694">
        <v>25179</v>
      </c>
      <c r="DE31" s="721"/>
      <c r="DF31" s="721"/>
      <c r="DG31" s="721"/>
      <c r="DH31" s="721"/>
      <c r="DI31" s="721"/>
      <c r="DJ31" s="721"/>
      <c r="DK31" s="722"/>
      <c r="DL31" s="694">
        <v>25179</v>
      </c>
      <c r="DM31" s="721"/>
      <c r="DN31" s="721"/>
      <c r="DO31" s="721"/>
      <c r="DP31" s="721"/>
      <c r="DQ31" s="721"/>
      <c r="DR31" s="721"/>
      <c r="DS31" s="721"/>
      <c r="DT31" s="721"/>
      <c r="DU31" s="721"/>
      <c r="DV31" s="722"/>
      <c r="DW31" s="690">
        <v>0.6</v>
      </c>
      <c r="DX31" s="719"/>
      <c r="DY31" s="719"/>
      <c r="DZ31" s="719"/>
      <c r="EA31" s="719"/>
      <c r="EB31" s="719"/>
      <c r="EC31" s="720"/>
    </row>
    <row r="32" spans="2:133" ht="11.25" customHeight="1" x14ac:dyDescent="0.15">
      <c r="B32" s="731" t="s">
        <v>315</v>
      </c>
      <c r="C32" s="732"/>
      <c r="D32" s="732"/>
      <c r="E32" s="732"/>
      <c r="F32" s="732"/>
      <c r="G32" s="732"/>
      <c r="H32" s="732"/>
      <c r="I32" s="732"/>
      <c r="J32" s="732"/>
      <c r="K32" s="732"/>
      <c r="L32" s="732"/>
      <c r="M32" s="732"/>
      <c r="N32" s="732"/>
      <c r="O32" s="732"/>
      <c r="P32" s="732"/>
      <c r="Q32" s="733"/>
      <c r="R32" s="685" t="s">
        <v>238</v>
      </c>
      <c r="S32" s="686"/>
      <c r="T32" s="686"/>
      <c r="U32" s="686"/>
      <c r="V32" s="686"/>
      <c r="W32" s="686"/>
      <c r="X32" s="686"/>
      <c r="Y32" s="687"/>
      <c r="Z32" s="688" t="s">
        <v>238</v>
      </c>
      <c r="AA32" s="688"/>
      <c r="AB32" s="688"/>
      <c r="AC32" s="688"/>
      <c r="AD32" s="689" t="s">
        <v>238</v>
      </c>
      <c r="AE32" s="689"/>
      <c r="AF32" s="689"/>
      <c r="AG32" s="689"/>
      <c r="AH32" s="689"/>
      <c r="AI32" s="689"/>
      <c r="AJ32" s="689"/>
      <c r="AK32" s="689"/>
      <c r="AL32" s="690" t="s">
        <v>128</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4">
        <v>99.8</v>
      </c>
      <c r="BH32" s="721"/>
      <c r="BI32" s="721"/>
      <c r="BJ32" s="721"/>
      <c r="BK32" s="721"/>
      <c r="BL32" s="721"/>
      <c r="BM32" s="691">
        <v>98.7</v>
      </c>
      <c r="BN32" s="751"/>
      <c r="BO32" s="751"/>
      <c r="BP32" s="751"/>
      <c r="BQ32" s="752"/>
      <c r="BR32" s="754">
        <v>99.7</v>
      </c>
      <c r="BS32" s="721"/>
      <c r="BT32" s="721"/>
      <c r="BU32" s="721"/>
      <c r="BV32" s="721"/>
      <c r="BW32" s="721"/>
      <c r="BX32" s="691">
        <v>98.5</v>
      </c>
      <c r="BY32" s="751"/>
      <c r="BZ32" s="751"/>
      <c r="CA32" s="751"/>
      <c r="CB32" s="752"/>
      <c r="CD32" s="729"/>
      <c r="CE32" s="730"/>
      <c r="CF32" s="700" t="s">
        <v>318</v>
      </c>
      <c r="CG32" s="701"/>
      <c r="CH32" s="701"/>
      <c r="CI32" s="701"/>
      <c r="CJ32" s="701"/>
      <c r="CK32" s="701"/>
      <c r="CL32" s="701"/>
      <c r="CM32" s="701"/>
      <c r="CN32" s="701"/>
      <c r="CO32" s="701"/>
      <c r="CP32" s="701"/>
      <c r="CQ32" s="702"/>
      <c r="CR32" s="685">
        <v>44</v>
      </c>
      <c r="CS32" s="686"/>
      <c r="CT32" s="686"/>
      <c r="CU32" s="686"/>
      <c r="CV32" s="686"/>
      <c r="CW32" s="686"/>
      <c r="CX32" s="686"/>
      <c r="CY32" s="687"/>
      <c r="CZ32" s="690">
        <v>0</v>
      </c>
      <c r="DA32" s="719"/>
      <c r="DB32" s="719"/>
      <c r="DC32" s="723"/>
      <c r="DD32" s="694">
        <v>44</v>
      </c>
      <c r="DE32" s="686"/>
      <c r="DF32" s="686"/>
      <c r="DG32" s="686"/>
      <c r="DH32" s="686"/>
      <c r="DI32" s="686"/>
      <c r="DJ32" s="686"/>
      <c r="DK32" s="687"/>
      <c r="DL32" s="694">
        <v>44</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319</v>
      </c>
      <c r="C33" s="683"/>
      <c r="D33" s="683"/>
      <c r="E33" s="683"/>
      <c r="F33" s="683"/>
      <c r="G33" s="683"/>
      <c r="H33" s="683"/>
      <c r="I33" s="683"/>
      <c r="J33" s="683"/>
      <c r="K33" s="683"/>
      <c r="L33" s="683"/>
      <c r="M33" s="683"/>
      <c r="N33" s="683"/>
      <c r="O33" s="683"/>
      <c r="P33" s="683"/>
      <c r="Q33" s="684"/>
      <c r="R33" s="685">
        <v>390010</v>
      </c>
      <c r="S33" s="686"/>
      <c r="T33" s="686"/>
      <c r="U33" s="686"/>
      <c r="V33" s="686"/>
      <c r="W33" s="686"/>
      <c r="X33" s="686"/>
      <c r="Y33" s="687"/>
      <c r="Z33" s="688">
        <v>5.0999999999999996</v>
      </c>
      <c r="AA33" s="688"/>
      <c r="AB33" s="688"/>
      <c r="AC33" s="688"/>
      <c r="AD33" s="689" t="s">
        <v>238</v>
      </c>
      <c r="AE33" s="689"/>
      <c r="AF33" s="689"/>
      <c r="AG33" s="689"/>
      <c r="AH33" s="689"/>
      <c r="AI33" s="689"/>
      <c r="AJ33" s="689"/>
      <c r="AK33" s="689"/>
      <c r="AL33" s="690" t="s">
        <v>238</v>
      </c>
      <c r="AM33" s="691"/>
      <c r="AN33" s="691"/>
      <c r="AO33" s="692"/>
      <c r="AP33" s="746"/>
      <c r="AQ33" s="747"/>
      <c r="AR33" s="747"/>
      <c r="AS33" s="747"/>
      <c r="AT33" s="750"/>
      <c r="AU33" s="232"/>
      <c r="AV33" s="232"/>
      <c r="AW33" s="232"/>
      <c r="AX33" s="735" t="s">
        <v>320</v>
      </c>
      <c r="AY33" s="736"/>
      <c r="AZ33" s="736"/>
      <c r="BA33" s="736"/>
      <c r="BB33" s="736"/>
      <c r="BC33" s="736"/>
      <c r="BD33" s="736"/>
      <c r="BE33" s="736"/>
      <c r="BF33" s="737"/>
      <c r="BG33" s="755">
        <v>99.6</v>
      </c>
      <c r="BH33" s="756"/>
      <c r="BI33" s="756"/>
      <c r="BJ33" s="756"/>
      <c r="BK33" s="756"/>
      <c r="BL33" s="756"/>
      <c r="BM33" s="757">
        <v>87.7</v>
      </c>
      <c r="BN33" s="756"/>
      <c r="BO33" s="756"/>
      <c r="BP33" s="756"/>
      <c r="BQ33" s="758"/>
      <c r="BR33" s="755">
        <v>99.5</v>
      </c>
      <c r="BS33" s="756"/>
      <c r="BT33" s="756"/>
      <c r="BU33" s="756"/>
      <c r="BV33" s="756"/>
      <c r="BW33" s="756"/>
      <c r="BX33" s="757">
        <v>86.2</v>
      </c>
      <c r="BY33" s="756"/>
      <c r="BZ33" s="756"/>
      <c r="CA33" s="756"/>
      <c r="CB33" s="758"/>
      <c r="CD33" s="700" t="s">
        <v>321</v>
      </c>
      <c r="CE33" s="701"/>
      <c r="CF33" s="701"/>
      <c r="CG33" s="701"/>
      <c r="CH33" s="701"/>
      <c r="CI33" s="701"/>
      <c r="CJ33" s="701"/>
      <c r="CK33" s="701"/>
      <c r="CL33" s="701"/>
      <c r="CM33" s="701"/>
      <c r="CN33" s="701"/>
      <c r="CO33" s="701"/>
      <c r="CP33" s="701"/>
      <c r="CQ33" s="702"/>
      <c r="CR33" s="685">
        <v>4366980</v>
      </c>
      <c r="CS33" s="721"/>
      <c r="CT33" s="721"/>
      <c r="CU33" s="721"/>
      <c r="CV33" s="721"/>
      <c r="CW33" s="721"/>
      <c r="CX33" s="721"/>
      <c r="CY33" s="722"/>
      <c r="CZ33" s="690">
        <v>58.5</v>
      </c>
      <c r="DA33" s="719"/>
      <c r="DB33" s="719"/>
      <c r="DC33" s="723"/>
      <c r="DD33" s="694">
        <v>2234836</v>
      </c>
      <c r="DE33" s="721"/>
      <c r="DF33" s="721"/>
      <c r="DG33" s="721"/>
      <c r="DH33" s="721"/>
      <c r="DI33" s="721"/>
      <c r="DJ33" s="721"/>
      <c r="DK33" s="722"/>
      <c r="DL33" s="694">
        <v>1704187</v>
      </c>
      <c r="DM33" s="721"/>
      <c r="DN33" s="721"/>
      <c r="DO33" s="721"/>
      <c r="DP33" s="721"/>
      <c r="DQ33" s="721"/>
      <c r="DR33" s="721"/>
      <c r="DS33" s="721"/>
      <c r="DT33" s="721"/>
      <c r="DU33" s="721"/>
      <c r="DV33" s="722"/>
      <c r="DW33" s="690">
        <v>43.7</v>
      </c>
      <c r="DX33" s="719"/>
      <c r="DY33" s="719"/>
      <c r="DZ33" s="719"/>
      <c r="EA33" s="719"/>
      <c r="EB33" s="719"/>
      <c r="EC33" s="720"/>
    </row>
    <row r="34" spans="2:133" ht="11.25" customHeight="1" x14ac:dyDescent="0.15">
      <c r="B34" s="682" t="s">
        <v>322</v>
      </c>
      <c r="C34" s="683"/>
      <c r="D34" s="683"/>
      <c r="E34" s="683"/>
      <c r="F34" s="683"/>
      <c r="G34" s="683"/>
      <c r="H34" s="683"/>
      <c r="I34" s="683"/>
      <c r="J34" s="683"/>
      <c r="K34" s="683"/>
      <c r="L34" s="683"/>
      <c r="M34" s="683"/>
      <c r="N34" s="683"/>
      <c r="O34" s="683"/>
      <c r="P34" s="683"/>
      <c r="Q34" s="684"/>
      <c r="R34" s="685">
        <v>41718</v>
      </c>
      <c r="S34" s="686"/>
      <c r="T34" s="686"/>
      <c r="U34" s="686"/>
      <c r="V34" s="686"/>
      <c r="W34" s="686"/>
      <c r="X34" s="686"/>
      <c r="Y34" s="687"/>
      <c r="Z34" s="688">
        <v>0.5</v>
      </c>
      <c r="AA34" s="688"/>
      <c r="AB34" s="688"/>
      <c r="AC34" s="688"/>
      <c r="AD34" s="689">
        <v>5381</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946552</v>
      </c>
      <c r="CS34" s="686"/>
      <c r="CT34" s="686"/>
      <c r="CU34" s="686"/>
      <c r="CV34" s="686"/>
      <c r="CW34" s="686"/>
      <c r="CX34" s="686"/>
      <c r="CY34" s="687"/>
      <c r="CZ34" s="690">
        <v>12.7</v>
      </c>
      <c r="DA34" s="719"/>
      <c r="DB34" s="719"/>
      <c r="DC34" s="723"/>
      <c r="DD34" s="694">
        <v>544766</v>
      </c>
      <c r="DE34" s="686"/>
      <c r="DF34" s="686"/>
      <c r="DG34" s="686"/>
      <c r="DH34" s="686"/>
      <c r="DI34" s="686"/>
      <c r="DJ34" s="686"/>
      <c r="DK34" s="687"/>
      <c r="DL34" s="694">
        <v>388126</v>
      </c>
      <c r="DM34" s="686"/>
      <c r="DN34" s="686"/>
      <c r="DO34" s="686"/>
      <c r="DP34" s="686"/>
      <c r="DQ34" s="686"/>
      <c r="DR34" s="686"/>
      <c r="DS34" s="686"/>
      <c r="DT34" s="686"/>
      <c r="DU34" s="686"/>
      <c r="DV34" s="687"/>
      <c r="DW34" s="690">
        <v>9.9</v>
      </c>
      <c r="DX34" s="719"/>
      <c r="DY34" s="719"/>
      <c r="DZ34" s="719"/>
      <c r="EA34" s="719"/>
      <c r="EB34" s="719"/>
      <c r="EC34" s="720"/>
    </row>
    <row r="35" spans="2:133" ht="11.25" customHeight="1" x14ac:dyDescent="0.15">
      <c r="B35" s="682" t="s">
        <v>324</v>
      </c>
      <c r="C35" s="683"/>
      <c r="D35" s="683"/>
      <c r="E35" s="683"/>
      <c r="F35" s="683"/>
      <c r="G35" s="683"/>
      <c r="H35" s="683"/>
      <c r="I35" s="683"/>
      <c r="J35" s="683"/>
      <c r="K35" s="683"/>
      <c r="L35" s="683"/>
      <c r="M35" s="683"/>
      <c r="N35" s="683"/>
      <c r="O35" s="683"/>
      <c r="P35" s="683"/>
      <c r="Q35" s="684"/>
      <c r="R35" s="685">
        <v>152095</v>
      </c>
      <c r="S35" s="686"/>
      <c r="T35" s="686"/>
      <c r="U35" s="686"/>
      <c r="V35" s="686"/>
      <c r="W35" s="686"/>
      <c r="X35" s="686"/>
      <c r="Y35" s="687"/>
      <c r="Z35" s="688">
        <v>2</v>
      </c>
      <c r="AA35" s="688"/>
      <c r="AB35" s="688"/>
      <c r="AC35" s="688"/>
      <c r="AD35" s="689" t="s">
        <v>238</v>
      </c>
      <c r="AE35" s="689"/>
      <c r="AF35" s="689"/>
      <c r="AG35" s="689"/>
      <c r="AH35" s="689"/>
      <c r="AI35" s="689"/>
      <c r="AJ35" s="689"/>
      <c r="AK35" s="689"/>
      <c r="AL35" s="690" t="s">
        <v>238</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334917</v>
      </c>
      <c r="CS35" s="721"/>
      <c r="CT35" s="721"/>
      <c r="CU35" s="721"/>
      <c r="CV35" s="721"/>
      <c r="CW35" s="721"/>
      <c r="CX35" s="721"/>
      <c r="CY35" s="722"/>
      <c r="CZ35" s="690">
        <v>4.5</v>
      </c>
      <c r="DA35" s="719"/>
      <c r="DB35" s="719"/>
      <c r="DC35" s="723"/>
      <c r="DD35" s="694">
        <v>243698</v>
      </c>
      <c r="DE35" s="721"/>
      <c r="DF35" s="721"/>
      <c r="DG35" s="721"/>
      <c r="DH35" s="721"/>
      <c r="DI35" s="721"/>
      <c r="DJ35" s="721"/>
      <c r="DK35" s="722"/>
      <c r="DL35" s="694">
        <v>197367</v>
      </c>
      <c r="DM35" s="721"/>
      <c r="DN35" s="721"/>
      <c r="DO35" s="721"/>
      <c r="DP35" s="721"/>
      <c r="DQ35" s="721"/>
      <c r="DR35" s="721"/>
      <c r="DS35" s="721"/>
      <c r="DT35" s="721"/>
      <c r="DU35" s="721"/>
      <c r="DV35" s="722"/>
      <c r="DW35" s="690">
        <v>5.0999999999999996</v>
      </c>
      <c r="DX35" s="719"/>
      <c r="DY35" s="719"/>
      <c r="DZ35" s="719"/>
      <c r="EA35" s="719"/>
      <c r="EB35" s="719"/>
      <c r="EC35" s="720"/>
    </row>
    <row r="36" spans="2:133" ht="11.25" customHeight="1" x14ac:dyDescent="0.15">
      <c r="B36" s="682" t="s">
        <v>328</v>
      </c>
      <c r="C36" s="683"/>
      <c r="D36" s="683"/>
      <c r="E36" s="683"/>
      <c r="F36" s="683"/>
      <c r="G36" s="683"/>
      <c r="H36" s="683"/>
      <c r="I36" s="683"/>
      <c r="J36" s="683"/>
      <c r="K36" s="683"/>
      <c r="L36" s="683"/>
      <c r="M36" s="683"/>
      <c r="N36" s="683"/>
      <c r="O36" s="683"/>
      <c r="P36" s="683"/>
      <c r="Q36" s="684"/>
      <c r="R36" s="685">
        <v>170244</v>
      </c>
      <c r="S36" s="686"/>
      <c r="T36" s="686"/>
      <c r="U36" s="686"/>
      <c r="V36" s="686"/>
      <c r="W36" s="686"/>
      <c r="X36" s="686"/>
      <c r="Y36" s="687"/>
      <c r="Z36" s="688">
        <v>2.2000000000000002</v>
      </c>
      <c r="AA36" s="688"/>
      <c r="AB36" s="688"/>
      <c r="AC36" s="688"/>
      <c r="AD36" s="689" t="s">
        <v>238</v>
      </c>
      <c r="AE36" s="689"/>
      <c r="AF36" s="689"/>
      <c r="AG36" s="689"/>
      <c r="AH36" s="689"/>
      <c r="AI36" s="689"/>
      <c r="AJ36" s="689"/>
      <c r="AK36" s="689"/>
      <c r="AL36" s="690" t="s">
        <v>128</v>
      </c>
      <c r="AM36" s="691"/>
      <c r="AN36" s="691"/>
      <c r="AO36" s="692"/>
      <c r="AP36" s="235"/>
      <c r="AQ36" s="759" t="s">
        <v>329</v>
      </c>
      <c r="AR36" s="760"/>
      <c r="AS36" s="760"/>
      <c r="AT36" s="760"/>
      <c r="AU36" s="760"/>
      <c r="AV36" s="760"/>
      <c r="AW36" s="760"/>
      <c r="AX36" s="760"/>
      <c r="AY36" s="761"/>
      <c r="AZ36" s="674">
        <v>802077</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200</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2010013</v>
      </c>
      <c r="CS36" s="686"/>
      <c r="CT36" s="686"/>
      <c r="CU36" s="686"/>
      <c r="CV36" s="686"/>
      <c r="CW36" s="686"/>
      <c r="CX36" s="686"/>
      <c r="CY36" s="687"/>
      <c r="CZ36" s="690">
        <v>26.9</v>
      </c>
      <c r="DA36" s="719"/>
      <c r="DB36" s="719"/>
      <c r="DC36" s="723"/>
      <c r="DD36" s="694">
        <v>676827</v>
      </c>
      <c r="DE36" s="686"/>
      <c r="DF36" s="686"/>
      <c r="DG36" s="686"/>
      <c r="DH36" s="686"/>
      <c r="DI36" s="686"/>
      <c r="DJ36" s="686"/>
      <c r="DK36" s="687"/>
      <c r="DL36" s="694">
        <v>449440</v>
      </c>
      <c r="DM36" s="686"/>
      <c r="DN36" s="686"/>
      <c r="DO36" s="686"/>
      <c r="DP36" s="686"/>
      <c r="DQ36" s="686"/>
      <c r="DR36" s="686"/>
      <c r="DS36" s="686"/>
      <c r="DT36" s="686"/>
      <c r="DU36" s="686"/>
      <c r="DV36" s="687"/>
      <c r="DW36" s="690">
        <v>11.5</v>
      </c>
      <c r="DX36" s="719"/>
      <c r="DY36" s="719"/>
      <c r="DZ36" s="719"/>
      <c r="EA36" s="719"/>
      <c r="EB36" s="719"/>
      <c r="EC36" s="720"/>
    </row>
    <row r="37" spans="2:133" ht="11.25" customHeight="1" x14ac:dyDescent="0.15">
      <c r="B37" s="682" t="s">
        <v>332</v>
      </c>
      <c r="C37" s="683"/>
      <c r="D37" s="683"/>
      <c r="E37" s="683"/>
      <c r="F37" s="683"/>
      <c r="G37" s="683"/>
      <c r="H37" s="683"/>
      <c r="I37" s="683"/>
      <c r="J37" s="683"/>
      <c r="K37" s="683"/>
      <c r="L37" s="683"/>
      <c r="M37" s="683"/>
      <c r="N37" s="683"/>
      <c r="O37" s="683"/>
      <c r="P37" s="683"/>
      <c r="Q37" s="684"/>
      <c r="R37" s="685">
        <v>33737</v>
      </c>
      <c r="S37" s="686"/>
      <c r="T37" s="686"/>
      <c r="U37" s="686"/>
      <c r="V37" s="686"/>
      <c r="W37" s="686"/>
      <c r="X37" s="686"/>
      <c r="Y37" s="687"/>
      <c r="Z37" s="688">
        <v>0.4</v>
      </c>
      <c r="AA37" s="688"/>
      <c r="AB37" s="688"/>
      <c r="AC37" s="688"/>
      <c r="AD37" s="689" t="s">
        <v>238</v>
      </c>
      <c r="AE37" s="689"/>
      <c r="AF37" s="689"/>
      <c r="AG37" s="689"/>
      <c r="AH37" s="689"/>
      <c r="AI37" s="689"/>
      <c r="AJ37" s="689"/>
      <c r="AK37" s="689"/>
      <c r="AL37" s="690" t="s">
        <v>238</v>
      </c>
      <c r="AM37" s="691"/>
      <c r="AN37" s="691"/>
      <c r="AO37" s="692"/>
      <c r="AQ37" s="763" t="s">
        <v>333</v>
      </c>
      <c r="AR37" s="764"/>
      <c r="AS37" s="764"/>
      <c r="AT37" s="764"/>
      <c r="AU37" s="764"/>
      <c r="AV37" s="764"/>
      <c r="AW37" s="764"/>
      <c r="AX37" s="764"/>
      <c r="AY37" s="765"/>
      <c r="AZ37" s="685">
        <v>237170</v>
      </c>
      <c r="BA37" s="686"/>
      <c r="BB37" s="686"/>
      <c r="BC37" s="686"/>
      <c r="BD37" s="721"/>
      <c r="BE37" s="721"/>
      <c r="BF37" s="752"/>
      <c r="BG37" s="700" t="s">
        <v>334</v>
      </c>
      <c r="BH37" s="701"/>
      <c r="BI37" s="701"/>
      <c r="BJ37" s="701"/>
      <c r="BK37" s="701"/>
      <c r="BL37" s="701"/>
      <c r="BM37" s="701"/>
      <c r="BN37" s="701"/>
      <c r="BO37" s="701"/>
      <c r="BP37" s="701"/>
      <c r="BQ37" s="701"/>
      <c r="BR37" s="701"/>
      <c r="BS37" s="701"/>
      <c r="BT37" s="701"/>
      <c r="BU37" s="702"/>
      <c r="BV37" s="685">
        <v>-6680</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436372</v>
      </c>
      <c r="CS37" s="721"/>
      <c r="CT37" s="721"/>
      <c r="CU37" s="721"/>
      <c r="CV37" s="721"/>
      <c r="CW37" s="721"/>
      <c r="CX37" s="721"/>
      <c r="CY37" s="722"/>
      <c r="CZ37" s="690">
        <v>5.8</v>
      </c>
      <c r="DA37" s="719"/>
      <c r="DB37" s="719"/>
      <c r="DC37" s="723"/>
      <c r="DD37" s="694">
        <v>370907</v>
      </c>
      <c r="DE37" s="721"/>
      <c r="DF37" s="721"/>
      <c r="DG37" s="721"/>
      <c r="DH37" s="721"/>
      <c r="DI37" s="721"/>
      <c r="DJ37" s="721"/>
      <c r="DK37" s="722"/>
      <c r="DL37" s="694">
        <v>320495</v>
      </c>
      <c r="DM37" s="721"/>
      <c r="DN37" s="721"/>
      <c r="DO37" s="721"/>
      <c r="DP37" s="721"/>
      <c r="DQ37" s="721"/>
      <c r="DR37" s="721"/>
      <c r="DS37" s="721"/>
      <c r="DT37" s="721"/>
      <c r="DU37" s="721"/>
      <c r="DV37" s="722"/>
      <c r="DW37" s="690">
        <v>8.1999999999999993</v>
      </c>
      <c r="DX37" s="719"/>
      <c r="DY37" s="719"/>
      <c r="DZ37" s="719"/>
      <c r="EA37" s="719"/>
      <c r="EB37" s="719"/>
      <c r="EC37" s="720"/>
    </row>
    <row r="38" spans="2:133" ht="11.25" customHeight="1" x14ac:dyDescent="0.15">
      <c r="B38" s="682" t="s">
        <v>336</v>
      </c>
      <c r="C38" s="683"/>
      <c r="D38" s="683"/>
      <c r="E38" s="683"/>
      <c r="F38" s="683"/>
      <c r="G38" s="683"/>
      <c r="H38" s="683"/>
      <c r="I38" s="683"/>
      <c r="J38" s="683"/>
      <c r="K38" s="683"/>
      <c r="L38" s="683"/>
      <c r="M38" s="683"/>
      <c r="N38" s="683"/>
      <c r="O38" s="683"/>
      <c r="P38" s="683"/>
      <c r="Q38" s="684"/>
      <c r="R38" s="685">
        <v>167081</v>
      </c>
      <c r="S38" s="686"/>
      <c r="T38" s="686"/>
      <c r="U38" s="686"/>
      <c r="V38" s="686"/>
      <c r="W38" s="686"/>
      <c r="X38" s="686"/>
      <c r="Y38" s="687"/>
      <c r="Z38" s="688">
        <v>2.2000000000000002</v>
      </c>
      <c r="AA38" s="688"/>
      <c r="AB38" s="688"/>
      <c r="AC38" s="688"/>
      <c r="AD38" s="689">
        <v>736</v>
      </c>
      <c r="AE38" s="689"/>
      <c r="AF38" s="689"/>
      <c r="AG38" s="689"/>
      <c r="AH38" s="689"/>
      <c r="AI38" s="689"/>
      <c r="AJ38" s="689"/>
      <c r="AK38" s="689"/>
      <c r="AL38" s="690">
        <v>0</v>
      </c>
      <c r="AM38" s="691"/>
      <c r="AN38" s="691"/>
      <c r="AO38" s="692"/>
      <c r="AQ38" s="763" t="s">
        <v>337</v>
      </c>
      <c r="AR38" s="764"/>
      <c r="AS38" s="764"/>
      <c r="AT38" s="764"/>
      <c r="AU38" s="764"/>
      <c r="AV38" s="764"/>
      <c r="AW38" s="764"/>
      <c r="AX38" s="764"/>
      <c r="AY38" s="765"/>
      <c r="AZ38" s="685">
        <v>89165</v>
      </c>
      <c r="BA38" s="686"/>
      <c r="BB38" s="686"/>
      <c r="BC38" s="686"/>
      <c r="BD38" s="721"/>
      <c r="BE38" s="721"/>
      <c r="BF38" s="752"/>
      <c r="BG38" s="700" t="s">
        <v>338</v>
      </c>
      <c r="BH38" s="701"/>
      <c r="BI38" s="701"/>
      <c r="BJ38" s="701"/>
      <c r="BK38" s="701"/>
      <c r="BL38" s="701"/>
      <c r="BM38" s="701"/>
      <c r="BN38" s="701"/>
      <c r="BO38" s="701"/>
      <c r="BP38" s="701"/>
      <c r="BQ38" s="701"/>
      <c r="BR38" s="701"/>
      <c r="BS38" s="701"/>
      <c r="BT38" s="701"/>
      <c r="BU38" s="702"/>
      <c r="BV38" s="685">
        <v>1004</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802077</v>
      </c>
      <c r="CS38" s="686"/>
      <c r="CT38" s="686"/>
      <c r="CU38" s="686"/>
      <c r="CV38" s="686"/>
      <c r="CW38" s="686"/>
      <c r="CX38" s="686"/>
      <c r="CY38" s="687"/>
      <c r="CZ38" s="690">
        <v>10.7</v>
      </c>
      <c r="DA38" s="719"/>
      <c r="DB38" s="719"/>
      <c r="DC38" s="723"/>
      <c r="DD38" s="694">
        <v>735209</v>
      </c>
      <c r="DE38" s="686"/>
      <c r="DF38" s="686"/>
      <c r="DG38" s="686"/>
      <c r="DH38" s="686"/>
      <c r="DI38" s="686"/>
      <c r="DJ38" s="686"/>
      <c r="DK38" s="687"/>
      <c r="DL38" s="694">
        <v>669254</v>
      </c>
      <c r="DM38" s="686"/>
      <c r="DN38" s="686"/>
      <c r="DO38" s="686"/>
      <c r="DP38" s="686"/>
      <c r="DQ38" s="686"/>
      <c r="DR38" s="686"/>
      <c r="DS38" s="686"/>
      <c r="DT38" s="686"/>
      <c r="DU38" s="686"/>
      <c r="DV38" s="687"/>
      <c r="DW38" s="690">
        <v>17.100000000000001</v>
      </c>
      <c r="DX38" s="719"/>
      <c r="DY38" s="719"/>
      <c r="DZ38" s="719"/>
      <c r="EA38" s="719"/>
      <c r="EB38" s="719"/>
      <c r="EC38" s="720"/>
    </row>
    <row r="39" spans="2:133" ht="11.25" customHeight="1" x14ac:dyDescent="0.15">
      <c r="B39" s="682" t="s">
        <v>340</v>
      </c>
      <c r="C39" s="683"/>
      <c r="D39" s="683"/>
      <c r="E39" s="683"/>
      <c r="F39" s="683"/>
      <c r="G39" s="683"/>
      <c r="H39" s="683"/>
      <c r="I39" s="683"/>
      <c r="J39" s="683"/>
      <c r="K39" s="683"/>
      <c r="L39" s="683"/>
      <c r="M39" s="683"/>
      <c r="N39" s="683"/>
      <c r="O39" s="683"/>
      <c r="P39" s="683"/>
      <c r="Q39" s="684"/>
      <c r="R39" s="685">
        <v>780573</v>
      </c>
      <c r="S39" s="686"/>
      <c r="T39" s="686"/>
      <c r="U39" s="686"/>
      <c r="V39" s="686"/>
      <c r="W39" s="686"/>
      <c r="X39" s="686"/>
      <c r="Y39" s="687"/>
      <c r="Z39" s="688">
        <v>10.199999999999999</v>
      </c>
      <c r="AA39" s="688"/>
      <c r="AB39" s="688"/>
      <c r="AC39" s="688"/>
      <c r="AD39" s="689" t="s">
        <v>128</v>
      </c>
      <c r="AE39" s="689"/>
      <c r="AF39" s="689"/>
      <c r="AG39" s="689"/>
      <c r="AH39" s="689"/>
      <c r="AI39" s="689"/>
      <c r="AJ39" s="689"/>
      <c r="AK39" s="689"/>
      <c r="AL39" s="690" t="s">
        <v>238</v>
      </c>
      <c r="AM39" s="691"/>
      <c r="AN39" s="691"/>
      <c r="AO39" s="692"/>
      <c r="AQ39" s="763" t="s">
        <v>341</v>
      </c>
      <c r="AR39" s="764"/>
      <c r="AS39" s="764"/>
      <c r="AT39" s="764"/>
      <c r="AU39" s="764"/>
      <c r="AV39" s="764"/>
      <c r="AW39" s="764"/>
      <c r="AX39" s="764"/>
      <c r="AY39" s="765"/>
      <c r="AZ39" s="685">
        <v>18610</v>
      </c>
      <c r="BA39" s="686"/>
      <c r="BB39" s="686"/>
      <c r="BC39" s="686"/>
      <c r="BD39" s="721"/>
      <c r="BE39" s="721"/>
      <c r="BF39" s="752"/>
      <c r="BG39" s="700" t="s">
        <v>342</v>
      </c>
      <c r="BH39" s="701"/>
      <c r="BI39" s="701"/>
      <c r="BJ39" s="701"/>
      <c r="BK39" s="701"/>
      <c r="BL39" s="701"/>
      <c r="BM39" s="701"/>
      <c r="BN39" s="701"/>
      <c r="BO39" s="701"/>
      <c r="BP39" s="701"/>
      <c r="BQ39" s="701"/>
      <c r="BR39" s="701"/>
      <c r="BS39" s="701"/>
      <c r="BT39" s="701"/>
      <c r="BU39" s="702"/>
      <c r="BV39" s="685">
        <v>1624</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195921</v>
      </c>
      <c r="CS39" s="721"/>
      <c r="CT39" s="721"/>
      <c r="CU39" s="721"/>
      <c r="CV39" s="721"/>
      <c r="CW39" s="721"/>
      <c r="CX39" s="721"/>
      <c r="CY39" s="722"/>
      <c r="CZ39" s="690">
        <v>2.6</v>
      </c>
      <c r="DA39" s="719"/>
      <c r="DB39" s="719"/>
      <c r="DC39" s="723"/>
      <c r="DD39" s="694">
        <v>28636</v>
      </c>
      <c r="DE39" s="721"/>
      <c r="DF39" s="721"/>
      <c r="DG39" s="721"/>
      <c r="DH39" s="721"/>
      <c r="DI39" s="721"/>
      <c r="DJ39" s="721"/>
      <c r="DK39" s="722"/>
      <c r="DL39" s="694" t="s">
        <v>238</v>
      </c>
      <c r="DM39" s="721"/>
      <c r="DN39" s="721"/>
      <c r="DO39" s="721"/>
      <c r="DP39" s="721"/>
      <c r="DQ39" s="721"/>
      <c r="DR39" s="721"/>
      <c r="DS39" s="721"/>
      <c r="DT39" s="721"/>
      <c r="DU39" s="721"/>
      <c r="DV39" s="722"/>
      <c r="DW39" s="690" t="s">
        <v>238</v>
      </c>
      <c r="DX39" s="719"/>
      <c r="DY39" s="719"/>
      <c r="DZ39" s="719"/>
      <c r="EA39" s="719"/>
      <c r="EB39" s="719"/>
      <c r="EC39" s="720"/>
    </row>
    <row r="40" spans="2:133" ht="11.25" customHeight="1" x14ac:dyDescent="0.15">
      <c r="B40" s="682" t="s">
        <v>344</v>
      </c>
      <c r="C40" s="683"/>
      <c r="D40" s="683"/>
      <c r="E40" s="683"/>
      <c r="F40" s="683"/>
      <c r="G40" s="683"/>
      <c r="H40" s="683"/>
      <c r="I40" s="683"/>
      <c r="J40" s="683"/>
      <c r="K40" s="683"/>
      <c r="L40" s="683"/>
      <c r="M40" s="683"/>
      <c r="N40" s="683"/>
      <c r="O40" s="683"/>
      <c r="P40" s="683"/>
      <c r="Q40" s="684"/>
      <c r="R40" s="685" t="s">
        <v>128</v>
      </c>
      <c r="S40" s="686"/>
      <c r="T40" s="686"/>
      <c r="U40" s="686"/>
      <c r="V40" s="686"/>
      <c r="W40" s="686"/>
      <c r="X40" s="686"/>
      <c r="Y40" s="687"/>
      <c r="Z40" s="688" t="s">
        <v>238</v>
      </c>
      <c r="AA40" s="688"/>
      <c r="AB40" s="688"/>
      <c r="AC40" s="688"/>
      <c r="AD40" s="689" t="s">
        <v>128</v>
      </c>
      <c r="AE40" s="689"/>
      <c r="AF40" s="689"/>
      <c r="AG40" s="689"/>
      <c r="AH40" s="689"/>
      <c r="AI40" s="689"/>
      <c r="AJ40" s="689"/>
      <c r="AK40" s="689"/>
      <c r="AL40" s="690" t="s">
        <v>238</v>
      </c>
      <c r="AM40" s="691"/>
      <c r="AN40" s="691"/>
      <c r="AO40" s="692"/>
      <c r="AQ40" s="763" t="s">
        <v>345</v>
      </c>
      <c r="AR40" s="764"/>
      <c r="AS40" s="764"/>
      <c r="AT40" s="764"/>
      <c r="AU40" s="764"/>
      <c r="AV40" s="764"/>
      <c r="AW40" s="764"/>
      <c r="AX40" s="764"/>
      <c r="AY40" s="765"/>
      <c r="AZ40" s="685">
        <v>9889</v>
      </c>
      <c r="BA40" s="686"/>
      <c r="BB40" s="686"/>
      <c r="BC40" s="686"/>
      <c r="BD40" s="721"/>
      <c r="BE40" s="721"/>
      <c r="BF40" s="752"/>
      <c r="BG40" s="772" t="s">
        <v>346</v>
      </c>
      <c r="BH40" s="773"/>
      <c r="BI40" s="773"/>
      <c r="BJ40" s="773"/>
      <c r="BK40" s="773"/>
      <c r="BL40" s="236"/>
      <c r="BM40" s="701" t="s">
        <v>347</v>
      </c>
      <c r="BN40" s="701"/>
      <c r="BO40" s="701"/>
      <c r="BP40" s="701"/>
      <c r="BQ40" s="701"/>
      <c r="BR40" s="701"/>
      <c r="BS40" s="701"/>
      <c r="BT40" s="701"/>
      <c r="BU40" s="702"/>
      <c r="BV40" s="685">
        <v>105</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77500</v>
      </c>
      <c r="CS40" s="686"/>
      <c r="CT40" s="686"/>
      <c r="CU40" s="686"/>
      <c r="CV40" s="686"/>
      <c r="CW40" s="686"/>
      <c r="CX40" s="686"/>
      <c r="CY40" s="687"/>
      <c r="CZ40" s="690">
        <v>1</v>
      </c>
      <c r="DA40" s="719"/>
      <c r="DB40" s="719"/>
      <c r="DC40" s="723"/>
      <c r="DD40" s="694">
        <v>5700</v>
      </c>
      <c r="DE40" s="686"/>
      <c r="DF40" s="686"/>
      <c r="DG40" s="686"/>
      <c r="DH40" s="686"/>
      <c r="DI40" s="686"/>
      <c r="DJ40" s="686"/>
      <c r="DK40" s="687"/>
      <c r="DL40" s="694" t="s">
        <v>238</v>
      </c>
      <c r="DM40" s="686"/>
      <c r="DN40" s="686"/>
      <c r="DO40" s="686"/>
      <c r="DP40" s="686"/>
      <c r="DQ40" s="686"/>
      <c r="DR40" s="686"/>
      <c r="DS40" s="686"/>
      <c r="DT40" s="686"/>
      <c r="DU40" s="686"/>
      <c r="DV40" s="687"/>
      <c r="DW40" s="690" t="s">
        <v>128</v>
      </c>
      <c r="DX40" s="719"/>
      <c r="DY40" s="719"/>
      <c r="DZ40" s="719"/>
      <c r="EA40" s="719"/>
      <c r="EB40" s="719"/>
      <c r="EC40" s="720"/>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128</v>
      </c>
      <c r="S41" s="686"/>
      <c r="T41" s="686"/>
      <c r="U41" s="686"/>
      <c r="V41" s="686"/>
      <c r="W41" s="686"/>
      <c r="X41" s="686"/>
      <c r="Y41" s="687"/>
      <c r="Z41" s="688" t="s">
        <v>238</v>
      </c>
      <c r="AA41" s="688"/>
      <c r="AB41" s="688"/>
      <c r="AC41" s="688"/>
      <c r="AD41" s="689" t="s">
        <v>238</v>
      </c>
      <c r="AE41" s="689"/>
      <c r="AF41" s="689"/>
      <c r="AG41" s="689"/>
      <c r="AH41" s="689"/>
      <c r="AI41" s="689"/>
      <c r="AJ41" s="689"/>
      <c r="AK41" s="689"/>
      <c r="AL41" s="690" t="s">
        <v>238</v>
      </c>
      <c r="AM41" s="691"/>
      <c r="AN41" s="691"/>
      <c r="AO41" s="692"/>
      <c r="AQ41" s="763" t="s">
        <v>350</v>
      </c>
      <c r="AR41" s="764"/>
      <c r="AS41" s="764"/>
      <c r="AT41" s="764"/>
      <c r="AU41" s="764"/>
      <c r="AV41" s="764"/>
      <c r="AW41" s="764"/>
      <c r="AX41" s="764"/>
      <c r="AY41" s="765"/>
      <c r="AZ41" s="685">
        <v>99936</v>
      </c>
      <c r="BA41" s="686"/>
      <c r="BB41" s="686"/>
      <c r="BC41" s="686"/>
      <c r="BD41" s="721"/>
      <c r="BE41" s="721"/>
      <c r="BF41" s="752"/>
      <c r="BG41" s="772"/>
      <c r="BH41" s="773"/>
      <c r="BI41" s="773"/>
      <c r="BJ41" s="773"/>
      <c r="BK41" s="773"/>
      <c r="BL41" s="236"/>
      <c r="BM41" s="701" t="s">
        <v>351</v>
      </c>
      <c r="BN41" s="701"/>
      <c r="BO41" s="701"/>
      <c r="BP41" s="701"/>
      <c r="BQ41" s="701"/>
      <c r="BR41" s="701"/>
      <c r="BS41" s="701"/>
      <c r="BT41" s="701"/>
      <c r="BU41" s="702"/>
      <c r="BV41" s="685">
        <v>5</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128</v>
      </c>
      <c r="CS41" s="721"/>
      <c r="CT41" s="721"/>
      <c r="CU41" s="721"/>
      <c r="CV41" s="721"/>
      <c r="CW41" s="721"/>
      <c r="CX41" s="721"/>
      <c r="CY41" s="722"/>
      <c r="CZ41" s="690" t="s">
        <v>238</v>
      </c>
      <c r="DA41" s="719"/>
      <c r="DB41" s="719"/>
      <c r="DC41" s="723"/>
      <c r="DD41" s="694" t="s">
        <v>238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353</v>
      </c>
      <c r="C42" s="683"/>
      <c r="D42" s="683"/>
      <c r="E42" s="683"/>
      <c r="F42" s="683"/>
      <c r="G42" s="683"/>
      <c r="H42" s="683"/>
      <c r="I42" s="683"/>
      <c r="J42" s="683"/>
      <c r="K42" s="683"/>
      <c r="L42" s="683"/>
      <c r="M42" s="683"/>
      <c r="N42" s="683"/>
      <c r="O42" s="683"/>
      <c r="P42" s="683"/>
      <c r="Q42" s="684"/>
      <c r="R42" s="685">
        <v>105154</v>
      </c>
      <c r="S42" s="686"/>
      <c r="T42" s="686"/>
      <c r="U42" s="686"/>
      <c r="V42" s="686"/>
      <c r="W42" s="686"/>
      <c r="X42" s="686"/>
      <c r="Y42" s="687"/>
      <c r="Z42" s="688">
        <v>1.4</v>
      </c>
      <c r="AA42" s="688"/>
      <c r="AB42" s="688"/>
      <c r="AC42" s="688"/>
      <c r="AD42" s="689" t="s">
        <v>128</v>
      </c>
      <c r="AE42" s="689"/>
      <c r="AF42" s="689"/>
      <c r="AG42" s="689"/>
      <c r="AH42" s="689"/>
      <c r="AI42" s="689"/>
      <c r="AJ42" s="689"/>
      <c r="AK42" s="689"/>
      <c r="AL42" s="690" t="s">
        <v>128</v>
      </c>
      <c r="AM42" s="691"/>
      <c r="AN42" s="691"/>
      <c r="AO42" s="692"/>
      <c r="AQ42" s="784" t="s">
        <v>354</v>
      </c>
      <c r="AR42" s="785"/>
      <c r="AS42" s="785"/>
      <c r="AT42" s="785"/>
      <c r="AU42" s="785"/>
      <c r="AV42" s="785"/>
      <c r="AW42" s="785"/>
      <c r="AX42" s="785"/>
      <c r="AY42" s="786"/>
      <c r="AZ42" s="776">
        <v>347307</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391</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784320</v>
      </c>
      <c r="CS42" s="686"/>
      <c r="CT42" s="686"/>
      <c r="CU42" s="686"/>
      <c r="CV42" s="686"/>
      <c r="CW42" s="686"/>
      <c r="CX42" s="686"/>
      <c r="CY42" s="687"/>
      <c r="CZ42" s="690">
        <v>10.5</v>
      </c>
      <c r="DA42" s="691"/>
      <c r="DB42" s="691"/>
      <c r="DC42" s="703"/>
      <c r="DD42" s="694">
        <v>91094</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357</v>
      </c>
      <c r="C43" s="736"/>
      <c r="D43" s="736"/>
      <c r="E43" s="736"/>
      <c r="F43" s="736"/>
      <c r="G43" s="736"/>
      <c r="H43" s="736"/>
      <c r="I43" s="736"/>
      <c r="J43" s="736"/>
      <c r="K43" s="736"/>
      <c r="L43" s="736"/>
      <c r="M43" s="736"/>
      <c r="N43" s="736"/>
      <c r="O43" s="736"/>
      <c r="P43" s="736"/>
      <c r="Q43" s="737"/>
      <c r="R43" s="776">
        <v>7635993</v>
      </c>
      <c r="S43" s="777"/>
      <c r="T43" s="777"/>
      <c r="U43" s="777"/>
      <c r="V43" s="777"/>
      <c r="W43" s="777"/>
      <c r="X43" s="777"/>
      <c r="Y43" s="778"/>
      <c r="Z43" s="779">
        <v>100</v>
      </c>
      <c r="AA43" s="779"/>
      <c r="AB43" s="779"/>
      <c r="AC43" s="779"/>
      <c r="AD43" s="780">
        <v>3798196</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11092</v>
      </c>
      <c r="CS43" s="721"/>
      <c r="CT43" s="721"/>
      <c r="CU43" s="721"/>
      <c r="CV43" s="721"/>
      <c r="CW43" s="721"/>
      <c r="CX43" s="721"/>
      <c r="CY43" s="722"/>
      <c r="CZ43" s="690">
        <v>0.1</v>
      </c>
      <c r="DA43" s="719"/>
      <c r="DB43" s="719"/>
      <c r="DC43" s="723"/>
      <c r="DD43" s="694">
        <v>11092</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359</v>
      </c>
      <c r="CG44" s="683"/>
      <c r="CH44" s="683"/>
      <c r="CI44" s="683"/>
      <c r="CJ44" s="683"/>
      <c r="CK44" s="683"/>
      <c r="CL44" s="683"/>
      <c r="CM44" s="683"/>
      <c r="CN44" s="683"/>
      <c r="CO44" s="683"/>
      <c r="CP44" s="683"/>
      <c r="CQ44" s="684"/>
      <c r="CR44" s="685">
        <v>784072</v>
      </c>
      <c r="CS44" s="686"/>
      <c r="CT44" s="686"/>
      <c r="CU44" s="686"/>
      <c r="CV44" s="686"/>
      <c r="CW44" s="686"/>
      <c r="CX44" s="686"/>
      <c r="CY44" s="687"/>
      <c r="CZ44" s="690">
        <v>10.5</v>
      </c>
      <c r="DA44" s="691"/>
      <c r="DB44" s="691"/>
      <c r="DC44" s="703"/>
      <c r="DD44" s="694">
        <v>90846</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319903</v>
      </c>
      <c r="CS45" s="721"/>
      <c r="CT45" s="721"/>
      <c r="CU45" s="721"/>
      <c r="CV45" s="721"/>
      <c r="CW45" s="721"/>
      <c r="CX45" s="721"/>
      <c r="CY45" s="722"/>
      <c r="CZ45" s="690">
        <v>4.3</v>
      </c>
      <c r="DA45" s="719"/>
      <c r="DB45" s="719"/>
      <c r="DC45" s="723"/>
      <c r="DD45" s="694">
        <v>17832</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388306</v>
      </c>
      <c r="CS46" s="686"/>
      <c r="CT46" s="686"/>
      <c r="CU46" s="686"/>
      <c r="CV46" s="686"/>
      <c r="CW46" s="686"/>
      <c r="CX46" s="686"/>
      <c r="CY46" s="687"/>
      <c r="CZ46" s="690">
        <v>5.2</v>
      </c>
      <c r="DA46" s="691"/>
      <c r="DB46" s="691"/>
      <c r="DC46" s="703"/>
      <c r="DD46" s="694">
        <v>73014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248</v>
      </c>
      <c r="CS47" s="721"/>
      <c r="CT47" s="721"/>
      <c r="CU47" s="721"/>
      <c r="CV47" s="721"/>
      <c r="CW47" s="721"/>
      <c r="CX47" s="721"/>
      <c r="CY47" s="722"/>
      <c r="CZ47" s="690">
        <v>0</v>
      </c>
      <c r="DA47" s="719"/>
      <c r="DB47" s="719"/>
      <c r="DC47" s="723"/>
      <c r="DD47" s="694">
        <v>248</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128</v>
      </c>
      <c r="CS48" s="686"/>
      <c r="CT48" s="686"/>
      <c r="CU48" s="686"/>
      <c r="CV48" s="686"/>
      <c r="CW48" s="686"/>
      <c r="CX48" s="686"/>
      <c r="CY48" s="687"/>
      <c r="CZ48" s="690" t="s">
        <v>238</v>
      </c>
      <c r="DA48" s="691"/>
      <c r="DB48" s="691"/>
      <c r="DC48" s="703"/>
      <c r="DD48" s="694" t="s">
        <v>238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367</v>
      </c>
      <c r="CE49" s="736"/>
      <c r="CF49" s="736"/>
      <c r="CG49" s="736"/>
      <c r="CH49" s="736"/>
      <c r="CI49" s="736"/>
      <c r="CJ49" s="736"/>
      <c r="CK49" s="736"/>
      <c r="CL49" s="736"/>
      <c r="CM49" s="736"/>
      <c r="CN49" s="736"/>
      <c r="CO49" s="736"/>
      <c r="CP49" s="736"/>
      <c r="CQ49" s="737"/>
      <c r="CR49" s="776">
        <v>7469142</v>
      </c>
      <c r="CS49" s="756"/>
      <c r="CT49" s="756"/>
      <c r="CU49" s="756"/>
      <c r="CV49" s="756"/>
      <c r="CW49" s="756"/>
      <c r="CX49" s="756"/>
      <c r="CY49" s="787"/>
      <c r="CZ49" s="781">
        <v>100</v>
      </c>
      <c r="DA49" s="788"/>
      <c r="DB49" s="788"/>
      <c r="DC49" s="789"/>
      <c r="DD49" s="790">
        <v>4193195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uKh3M9L9y+yre+EMIchz5omBLPNlQ9xYnT2hf7HODdDXvjbytRPXg3iF4JPTCMGCyjlEQn318u9DoxnkuzMzwQ==" saltValue="dbvpwLLD/3IXrXazZAWk8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2" sqref="B2"/>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7636</v>
      </c>
      <c r="R7" s="821"/>
      <c r="S7" s="821"/>
      <c r="T7" s="821"/>
      <c r="U7" s="821"/>
      <c r="V7" s="821">
        <v>7469</v>
      </c>
      <c r="W7" s="821"/>
      <c r="X7" s="821"/>
      <c r="Y7" s="821"/>
      <c r="Z7" s="821"/>
      <c r="AA7" s="821">
        <v>167</v>
      </c>
      <c r="AB7" s="821"/>
      <c r="AC7" s="821"/>
      <c r="AD7" s="821"/>
      <c r="AE7" s="822"/>
      <c r="AF7" s="823">
        <v>10</v>
      </c>
      <c r="AG7" s="824"/>
      <c r="AH7" s="824"/>
      <c r="AI7" s="824"/>
      <c r="AJ7" s="825"/>
      <c r="AK7" s="860">
        <v>170</v>
      </c>
      <c r="AL7" s="861"/>
      <c r="AM7" s="861"/>
      <c r="AN7" s="861"/>
      <c r="AO7" s="861"/>
      <c r="AP7" s="861">
        <v>6467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392</v>
      </c>
      <c r="B23" s="876" t="s">
        <v>393</v>
      </c>
      <c r="C23" s="877"/>
      <c r="D23" s="877"/>
      <c r="E23" s="877"/>
      <c r="F23" s="877"/>
      <c r="G23" s="877"/>
      <c r="H23" s="877"/>
      <c r="I23" s="877"/>
      <c r="J23" s="877"/>
      <c r="K23" s="877"/>
      <c r="L23" s="877"/>
      <c r="M23" s="877"/>
      <c r="N23" s="877"/>
      <c r="O23" s="877"/>
      <c r="P23" s="878"/>
      <c r="Q23" s="879">
        <f>SUM(Q7:U22)</f>
        <v>7636</v>
      </c>
      <c r="R23" s="880"/>
      <c r="S23" s="880"/>
      <c r="T23" s="880"/>
      <c r="U23" s="880"/>
      <c r="V23" s="880">
        <f>SUM(V7:Z22)</f>
        <v>7469</v>
      </c>
      <c r="W23" s="880"/>
      <c r="X23" s="880"/>
      <c r="Y23" s="880"/>
      <c r="Z23" s="880"/>
      <c r="AA23" s="880">
        <f>SUM(AA7:AE22)</f>
        <v>167</v>
      </c>
      <c r="AB23" s="880"/>
      <c r="AC23" s="880"/>
      <c r="AD23" s="880"/>
      <c r="AE23" s="881"/>
      <c r="AF23" s="882">
        <v>10</v>
      </c>
      <c r="AG23" s="880"/>
      <c r="AH23" s="880"/>
      <c r="AI23" s="880"/>
      <c r="AJ23" s="883"/>
      <c r="AK23" s="884"/>
      <c r="AL23" s="885"/>
      <c r="AM23" s="885"/>
      <c r="AN23" s="885"/>
      <c r="AO23" s="885"/>
      <c r="AP23" s="880">
        <f>SUM(AP7:AT22)</f>
        <v>6467</v>
      </c>
      <c r="AQ23" s="880"/>
      <c r="AR23" s="880"/>
      <c r="AS23" s="880"/>
      <c r="AT23" s="880"/>
      <c r="AU23" s="886"/>
      <c r="AV23" s="886"/>
      <c r="AW23" s="886"/>
      <c r="AX23" s="886"/>
      <c r="AY23" s="887"/>
      <c r="AZ23" s="895" t="s">
        <v>128</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396</v>
      </c>
      <c r="R26" s="804"/>
      <c r="S26" s="804"/>
      <c r="T26" s="804"/>
      <c r="U26" s="805"/>
      <c r="V26" s="803" t="s">
        <v>397</v>
      </c>
      <c r="W26" s="804"/>
      <c r="X26" s="804"/>
      <c r="Y26" s="804"/>
      <c r="Z26" s="805"/>
      <c r="AA26" s="803" t="s">
        <v>398</v>
      </c>
      <c r="AB26" s="804"/>
      <c r="AC26" s="804"/>
      <c r="AD26" s="804"/>
      <c r="AE26" s="804"/>
      <c r="AF26" s="898" t="s">
        <v>399</v>
      </c>
      <c r="AG26" s="899"/>
      <c r="AH26" s="899"/>
      <c r="AI26" s="899"/>
      <c r="AJ26" s="900"/>
      <c r="AK26" s="804" t="s">
        <v>400</v>
      </c>
      <c r="AL26" s="804"/>
      <c r="AM26" s="804"/>
      <c r="AN26" s="804"/>
      <c r="AO26" s="805"/>
      <c r="AP26" s="803" t="s">
        <v>401</v>
      </c>
      <c r="AQ26" s="804"/>
      <c r="AR26" s="804"/>
      <c r="AS26" s="804"/>
      <c r="AT26" s="805"/>
      <c r="AU26" s="803" t="s">
        <v>402</v>
      </c>
      <c r="AV26" s="804"/>
      <c r="AW26" s="804"/>
      <c r="AX26" s="804"/>
      <c r="AY26" s="805"/>
      <c r="AZ26" s="803" t="s">
        <v>403</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404</v>
      </c>
      <c r="C28" s="818"/>
      <c r="D28" s="818"/>
      <c r="E28" s="818"/>
      <c r="F28" s="818"/>
      <c r="G28" s="818"/>
      <c r="H28" s="818"/>
      <c r="I28" s="818"/>
      <c r="J28" s="818"/>
      <c r="K28" s="818"/>
      <c r="L28" s="818"/>
      <c r="M28" s="818"/>
      <c r="N28" s="818"/>
      <c r="O28" s="818"/>
      <c r="P28" s="819"/>
      <c r="Q28" s="908">
        <v>960</v>
      </c>
      <c r="R28" s="909"/>
      <c r="S28" s="909"/>
      <c r="T28" s="909"/>
      <c r="U28" s="909"/>
      <c r="V28" s="909">
        <v>960</v>
      </c>
      <c r="W28" s="909"/>
      <c r="X28" s="909"/>
      <c r="Y28" s="909"/>
      <c r="Z28" s="909"/>
      <c r="AA28" s="909">
        <v>0</v>
      </c>
      <c r="AB28" s="909"/>
      <c r="AC28" s="909"/>
      <c r="AD28" s="909"/>
      <c r="AE28" s="910"/>
      <c r="AF28" s="911">
        <v>0</v>
      </c>
      <c r="AG28" s="909"/>
      <c r="AH28" s="909"/>
      <c r="AI28" s="909"/>
      <c r="AJ28" s="912"/>
      <c r="AK28" s="913">
        <v>101</v>
      </c>
      <c r="AL28" s="904"/>
      <c r="AM28" s="904"/>
      <c r="AN28" s="904"/>
      <c r="AO28" s="904"/>
      <c r="AP28" s="904" t="s">
        <v>588</v>
      </c>
      <c r="AQ28" s="904"/>
      <c r="AR28" s="904"/>
      <c r="AS28" s="904"/>
      <c r="AT28" s="904"/>
      <c r="AU28" s="904" t="s">
        <v>588</v>
      </c>
      <c r="AV28" s="904"/>
      <c r="AW28" s="904"/>
      <c r="AX28" s="904"/>
      <c r="AY28" s="904"/>
      <c r="AZ28" s="905" t="s">
        <v>588</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405</v>
      </c>
      <c r="C29" s="842"/>
      <c r="D29" s="842"/>
      <c r="E29" s="842"/>
      <c r="F29" s="842"/>
      <c r="G29" s="842"/>
      <c r="H29" s="842"/>
      <c r="I29" s="842"/>
      <c r="J29" s="842"/>
      <c r="K29" s="842"/>
      <c r="L29" s="842"/>
      <c r="M29" s="842"/>
      <c r="N29" s="842"/>
      <c r="O29" s="842"/>
      <c r="P29" s="843"/>
      <c r="Q29" s="844">
        <v>1083</v>
      </c>
      <c r="R29" s="845"/>
      <c r="S29" s="845"/>
      <c r="T29" s="845"/>
      <c r="U29" s="845"/>
      <c r="V29" s="845">
        <v>1075</v>
      </c>
      <c r="W29" s="845"/>
      <c r="X29" s="845"/>
      <c r="Y29" s="845"/>
      <c r="Z29" s="845"/>
      <c r="AA29" s="845">
        <v>8</v>
      </c>
      <c r="AB29" s="845"/>
      <c r="AC29" s="845"/>
      <c r="AD29" s="845"/>
      <c r="AE29" s="846"/>
      <c r="AF29" s="847">
        <v>8</v>
      </c>
      <c r="AG29" s="848"/>
      <c r="AH29" s="848"/>
      <c r="AI29" s="848"/>
      <c r="AJ29" s="849"/>
      <c r="AK29" s="916">
        <v>288</v>
      </c>
      <c r="AL29" s="917"/>
      <c r="AM29" s="917"/>
      <c r="AN29" s="917"/>
      <c r="AO29" s="917"/>
      <c r="AP29" s="917">
        <v>239</v>
      </c>
      <c r="AQ29" s="917"/>
      <c r="AR29" s="917"/>
      <c r="AS29" s="917"/>
      <c r="AT29" s="917"/>
      <c r="AU29" s="917">
        <v>236</v>
      </c>
      <c r="AV29" s="917"/>
      <c r="AW29" s="917"/>
      <c r="AX29" s="917"/>
      <c r="AY29" s="917"/>
      <c r="AZ29" s="918" t="s">
        <v>588</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406</v>
      </c>
      <c r="C30" s="842"/>
      <c r="D30" s="842"/>
      <c r="E30" s="842"/>
      <c r="F30" s="842"/>
      <c r="G30" s="842"/>
      <c r="H30" s="842"/>
      <c r="I30" s="842"/>
      <c r="J30" s="842"/>
      <c r="K30" s="842"/>
      <c r="L30" s="842"/>
      <c r="M30" s="842"/>
      <c r="N30" s="842"/>
      <c r="O30" s="842"/>
      <c r="P30" s="843"/>
      <c r="Q30" s="844">
        <v>135</v>
      </c>
      <c r="R30" s="845"/>
      <c r="S30" s="845"/>
      <c r="T30" s="845"/>
      <c r="U30" s="845"/>
      <c r="V30" s="845">
        <v>135</v>
      </c>
      <c r="W30" s="845"/>
      <c r="X30" s="845"/>
      <c r="Y30" s="845"/>
      <c r="Z30" s="845"/>
      <c r="AA30" s="845">
        <v>0</v>
      </c>
      <c r="AB30" s="845"/>
      <c r="AC30" s="845"/>
      <c r="AD30" s="845"/>
      <c r="AE30" s="846"/>
      <c r="AF30" s="847">
        <v>0</v>
      </c>
      <c r="AG30" s="848"/>
      <c r="AH30" s="848"/>
      <c r="AI30" s="848"/>
      <c r="AJ30" s="849"/>
      <c r="AK30" s="916">
        <v>45</v>
      </c>
      <c r="AL30" s="917"/>
      <c r="AM30" s="917"/>
      <c r="AN30" s="917"/>
      <c r="AO30" s="917"/>
      <c r="AP30" s="917" t="s">
        <v>588</v>
      </c>
      <c r="AQ30" s="917"/>
      <c r="AR30" s="917"/>
      <c r="AS30" s="917"/>
      <c r="AT30" s="917"/>
      <c r="AU30" s="917" t="s">
        <v>588</v>
      </c>
      <c r="AV30" s="917"/>
      <c r="AW30" s="917"/>
      <c r="AX30" s="917"/>
      <c r="AY30" s="917"/>
      <c r="AZ30" s="918" t="s">
        <v>588</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407</v>
      </c>
      <c r="C31" s="842"/>
      <c r="D31" s="842"/>
      <c r="E31" s="842"/>
      <c r="F31" s="842"/>
      <c r="G31" s="842"/>
      <c r="H31" s="842"/>
      <c r="I31" s="842"/>
      <c r="J31" s="842"/>
      <c r="K31" s="842"/>
      <c r="L31" s="842"/>
      <c r="M31" s="842"/>
      <c r="N31" s="842"/>
      <c r="O31" s="842"/>
      <c r="P31" s="843"/>
      <c r="Q31" s="844">
        <v>221</v>
      </c>
      <c r="R31" s="845"/>
      <c r="S31" s="845"/>
      <c r="T31" s="845"/>
      <c r="U31" s="845"/>
      <c r="V31" s="845">
        <v>187</v>
      </c>
      <c r="W31" s="845"/>
      <c r="X31" s="845"/>
      <c r="Y31" s="845"/>
      <c r="Z31" s="845"/>
      <c r="AA31" s="845">
        <v>34</v>
      </c>
      <c r="AB31" s="845"/>
      <c r="AC31" s="845"/>
      <c r="AD31" s="845"/>
      <c r="AE31" s="846"/>
      <c r="AF31" s="847">
        <v>279</v>
      </c>
      <c r="AG31" s="848"/>
      <c r="AH31" s="848"/>
      <c r="AI31" s="848"/>
      <c r="AJ31" s="849"/>
      <c r="AK31" s="916" t="s">
        <v>588</v>
      </c>
      <c r="AL31" s="917"/>
      <c r="AM31" s="917"/>
      <c r="AN31" s="917"/>
      <c r="AO31" s="917"/>
      <c r="AP31" s="917">
        <v>702</v>
      </c>
      <c r="AQ31" s="917"/>
      <c r="AR31" s="917"/>
      <c r="AS31" s="917"/>
      <c r="AT31" s="917"/>
      <c r="AU31" s="917" t="s">
        <v>588</v>
      </c>
      <c r="AV31" s="917"/>
      <c r="AW31" s="917"/>
      <c r="AX31" s="917"/>
      <c r="AY31" s="917"/>
      <c r="AZ31" s="918" t="s">
        <v>588</v>
      </c>
      <c r="BA31" s="918"/>
      <c r="BB31" s="918"/>
      <c r="BC31" s="918"/>
      <c r="BD31" s="918"/>
      <c r="BE31" s="914" t="s">
        <v>408</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409</v>
      </c>
      <c r="C32" s="842"/>
      <c r="D32" s="842"/>
      <c r="E32" s="842"/>
      <c r="F32" s="842"/>
      <c r="G32" s="842"/>
      <c r="H32" s="842"/>
      <c r="I32" s="842"/>
      <c r="J32" s="842"/>
      <c r="K32" s="842"/>
      <c r="L32" s="842"/>
      <c r="M32" s="842"/>
      <c r="N32" s="842"/>
      <c r="O32" s="842"/>
      <c r="P32" s="843"/>
      <c r="Q32" s="844">
        <v>34</v>
      </c>
      <c r="R32" s="845"/>
      <c r="S32" s="845"/>
      <c r="T32" s="845"/>
      <c r="U32" s="845"/>
      <c r="V32" s="845">
        <v>34</v>
      </c>
      <c r="W32" s="845"/>
      <c r="X32" s="845"/>
      <c r="Y32" s="845"/>
      <c r="Z32" s="845"/>
      <c r="AA32" s="845">
        <v>0</v>
      </c>
      <c r="AB32" s="845"/>
      <c r="AC32" s="845"/>
      <c r="AD32" s="845"/>
      <c r="AE32" s="846"/>
      <c r="AF32" s="847">
        <v>0</v>
      </c>
      <c r="AG32" s="848"/>
      <c r="AH32" s="848"/>
      <c r="AI32" s="848"/>
      <c r="AJ32" s="849"/>
      <c r="AK32" s="916">
        <v>19</v>
      </c>
      <c r="AL32" s="917"/>
      <c r="AM32" s="917"/>
      <c r="AN32" s="917"/>
      <c r="AO32" s="917"/>
      <c r="AP32" s="917">
        <v>44</v>
      </c>
      <c r="AQ32" s="917"/>
      <c r="AR32" s="917"/>
      <c r="AS32" s="917"/>
      <c r="AT32" s="917"/>
      <c r="AU32" s="917">
        <v>38</v>
      </c>
      <c r="AV32" s="917"/>
      <c r="AW32" s="917"/>
      <c r="AX32" s="917"/>
      <c r="AY32" s="917"/>
      <c r="AZ32" s="918" t="s">
        <v>588</v>
      </c>
      <c r="BA32" s="918"/>
      <c r="BB32" s="918"/>
      <c r="BC32" s="918"/>
      <c r="BD32" s="918"/>
      <c r="BE32" s="914" t="s">
        <v>410</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411</v>
      </c>
      <c r="C33" s="842"/>
      <c r="D33" s="842"/>
      <c r="E33" s="842"/>
      <c r="F33" s="842"/>
      <c r="G33" s="842"/>
      <c r="H33" s="842"/>
      <c r="I33" s="842"/>
      <c r="J33" s="842"/>
      <c r="K33" s="842"/>
      <c r="L33" s="842"/>
      <c r="M33" s="842"/>
      <c r="N33" s="842"/>
      <c r="O33" s="842"/>
      <c r="P33" s="843"/>
      <c r="Q33" s="844">
        <v>372</v>
      </c>
      <c r="R33" s="845"/>
      <c r="S33" s="845"/>
      <c r="T33" s="845"/>
      <c r="U33" s="845"/>
      <c r="V33" s="845">
        <v>372</v>
      </c>
      <c r="W33" s="845"/>
      <c r="X33" s="845"/>
      <c r="Y33" s="845"/>
      <c r="Z33" s="845"/>
      <c r="AA33" s="845">
        <v>0</v>
      </c>
      <c r="AB33" s="845"/>
      <c r="AC33" s="845"/>
      <c r="AD33" s="845"/>
      <c r="AE33" s="846"/>
      <c r="AF33" s="847">
        <v>0</v>
      </c>
      <c r="AG33" s="848"/>
      <c r="AH33" s="848"/>
      <c r="AI33" s="848"/>
      <c r="AJ33" s="849"/>
      <c r="AK33" s="916">
        <v>237</v>
      </c>
      <c r="AL33" s="917"/>
      <c r="AM33" s="917"/>
      <c r="AN33" s="917"/>
      <c r="AO33" s="917"/>
      <c r="AP33" s="917">
        <v>1887</v>
      </c>
      <c r="AQ33" s="917"/>
      <c r="AR33" s="917"/>
      <c r="AS33" s="917"/>
      <c r="AT33" s="917"/>
      <c r="AU33" s="917">
        <v>1591</v>
      </c>
      <c r="AV33" s="917"/>
      <c r="AW33" s="917"/>
      <c r="AX33" s="917"/>
      <c r="AY33" s="917"/>
      <c r="AZ33" s="918" t="s">
        <v>588</v>
      </c>
      <c r="BA33" s="918"/>
      <c r="BB33" s="918"/>
      <c r="BC33" s="918"/>
      <c r="BD33" s="918"/>
      <c r="BE33" s="914" t="s">
        <v>412</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413</v>
      </c>
      <c r="C34" s="842"/>
      <c r="D34" s="842"/>
      <c r="E34" s="842"/>
      <c r="F34" s="842"/>
      <c r="G34" s="842"/>
      <c r="H34" s="842"/>
      <c r="I34" s="842"/>
      <c r="J34" s="842"/>
      <c r="K34" s="842"/>
      <c r="L34" s="842"/>
      <c r="M34" s="842"/>
      <c r="N34" s="842"/>
      <c r="O34" s="842"/>
      <c r="P34" s="843"/>
      <c r="Q34" s="844">
        <v>15</v>
      </c>
      <c r="R34" s="845"/>
      <c r="S34" s="845"/>
      <c r="T34" s="845"/>
      <c r="U34" s="845"/>
      <c r="V34" s="845">
        <v>15</v>
      </c>
      <c r="W34" s="845"/>
      <c r="X34" s="845"/>
      <c r="Y34" s="845"/>
      <c r="Z34" s="845"/>
      <c r="AA34" s="845" t="s">
        <v>588</v>
      </c>
      <c r="AB34" s="845"/>
      <c r="AC34" s="845"/>
      <c r="AD34" s="845"/>
      <c r="AE34" s="846"/>
      <c r="AF34" s="847" t="s">
        <v>128</v>
      </c>
      <c r="AG34" s="848"/>
      <c r="AH34" s="848"/>
      <c r="AI34" s="848"/>
      <c r="AJ34" s="849"/>
      <c r="AK34" s="916">
        <v>10</v>
      </c>
      <c r="AL34" s="917"/>
      <c r="AM34" s="917"/>
      <c r="AN34" s="917"/>
      <c r="AO34" s="917"/>
      <c r="AP34" s="917">
        <v>93</v>
      </c>
      <c r="AQ34" s="917"/>
      <c r="AR34" s="917"/>
      <c r="AS34" s="917"/>
      <c r="AT34" s="917"/>
      <c r="AU34" s="917">
        <v>60</v>
      </c>
      <c r="AV34" s="917"/>
      <c r="AW34" s="917"/>
      <c r="AX34" s="917"/>
      <c r="AY34" s="917"/>
      <c r="AZ34" s="918" t="s">
        <v>588</v>
      </c>
      <c r="BA34" s="918"/>
      <c r="BB34" s="918"/>
      <c r="BC34" s="918"/>
      <c r="BD34" s="918"/>
      <c r="BE34" s="914" t="s">
        <v>414</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392</v>
      </c>
      <c r="B63" s="876" t="s">
        <v>416</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288</v>
      </c>
      <c r="AG63" s="928"/>
      <c r="AH63" s="928"/>
      <c r="AI63" s="928"/>
      <c r="AJ63" s="929"/>
      <c r="AK63" s="930"/>
      <c r="AL63" s="925"/>
      <c r="AM63" s="925"/>
      <c r="AN63" s="925"/>
      <c r="AO63" s="925"/>
      <c r="AP63" s="928">
        <f>SUM(AP28:AT34)</f>
        <v>2965</v>
      </c>
      <c r="AQ63" s="928"/>
      <c r="AR63" s="928"/>
      <c r="AS63" s="928"/>
      <c r="AT63" s="928"/>
      <c r="AU63" s="928">
        <f>SUM(AU28:AY34)</f>
        <v>1925</v>
      </c>
      <c r="AV63" s="928"/>
      <c r="AW63" s="928"/>
      <c r="AX63" s="928"/>
      <c r="AY63" s="928"/>
      <c r="AZ63" s="932"/>
      <c r="BA63" s="932"/>
      <c r="BB63" s="932"/>
      <c r="BC63" s="932"/>
      <c r="BD63" s="932"/>
      <c r="BE63" s="933"/>
      <c r="BF63" s="933"/>
      <c r="BG63" s="933"/>
      <c r="BH63" s="933"/>
      <c r="BI63" s="934"/>
      <c r="BJ63" s="935" t="s">
        <v>128</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418</v>
      </c>
      <c r="B66" s="827"/>
      <c r="C66" s="827"/>
      <c r="D66" s="827"/>
      <c r="E66" s="827"/>
      <c r="F66" s="827"/>
      <c r="G66" s="827"/>
      <c r="H66" s="827"/>
      <c r="I66" s="827"/>
      <c r="J66" s="827"/>
      <c r="K66" s="827"/>
      <c r="L66" s="827"/>
      <c r="M66" s="827"/>
      <c r="N66" s="827"/>
      <c r="O66" s="827"/>
      <c r="P66" s="828"/>
      <c r="Q66" s="803" t="s">
        <v>419</v>
      </c>
      <c r="R66" s="804"/>
      <c r="S66" s="804"/>
      <c r="T66" s="804"/>
      <c r="U66" s="805"/>
      <c r="V66" s="803" t="s">
        <v>397</v>
      </c>
      <c r="W66" s="804"/>
      <c r="X66" s="804"/>
      <c r="Y66" s="804"/>
      <c r="Z66" s="805"/>
      <c r="AA66" s="803" t="s">
        <v>398</v>
      </c>
      <c r="AB66" s="804"/>
      <c r="AC66" s="804"/>
      <c r="AD66" s="804"/>
      <c r="AE66" s="805"/>
      <c r="AF66" s="938" t="s">
        <v>399</v>
      </c>
      <c r="AG66" s="899"/>
      <c r="AH66" s="899"/>
      <c r="AI66" s="899"/>
      <c r="AJ66" s="939"/>
      <c r="AK66" s="803" t="s">
        <v>420</v>
      </c>
      <c r="AL66" s="827"/>
      <c r="AM66" s="827"/>
      <c r="AN66" s="827"/>
      <c r="AO66" s="828"/>
      <c r="AP66" s="803" t="s">
        <v>401</v>
      </c>
      <c r="AQ66" s="804"/>
      <c r="AR66" s="804"/>
      <c r="AS66" s="804"/>
      <c r="AT66" s="805"/>
      <c r="AU66" s="803" t="s">
        <v>421</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581</v>
      </c>
      <c r="C68" s="956"/>
      <c r="D68" s="956"/>
      <c r="E68" s="956"/>
      <c r="F68" s="956"/>
      <c r="G68" s="956"/>
      <c r="H68" s="956"/>
      <c r="I68" s="956"/>
      <c r="J68" s="956"/>
      <c r="K68" s="956"/>
      <c r="L68" s="956"/>
      <c r="M68" s="956"/>
      <c r="N68" s="956"/>
      <c r="O68" s="956"/>
      <c r="P68" s="957"/>
      <c r="Q68" s="958">
        <v>541</v>
      </c>
      <c r="R68" s="952"/>
      <c r="S68" s="952"/>
      <c r="T68" s="952"/>
      <c r="U68" s="952"/>
      <c r="V68" s="952">
        <v>523</v>
      </c>
      <c r="W68" s="952"/>
      <c r="X68" s="952"/>
      <c r="Y68" s="952"/>
      <c r="Z68" s="952"/>
      <c r="AA68" s="952">
        <v>17</v>
      </c>
      <c r="AB68" s="952"/>
      <c r="AC68" s="952"/>
      <c r="AD68" s="952"/>
      <c r="AE68" s="952"/>
      <c r="AF68" s="952">
        <v>17</v>
      </c>
      <c r="AG68" s="952"/>
      <c r="AH68" s="952"/>
      <c r="AI68" s="952"/>
      <c r="AJ68" s="952"/>
      <c r="AK68" s="952" t="s">
        <v>588</v>
      </c>
      <c r="AL68" s="952"/>
      <c r="AM68" s="952"/>
      <c r="AN68" s="952"/>
      <c r="AO68" s="952"/>
      <c r="AP68" s="952">
        <v>24</v>
      </c>
      <c r="AQ68" s="952"/>
      <c r="AR68" s="952"/>
      <c r="AS68" s="952"/>
      <c r="AT68" s="952"/>
      <c r="AU68" s="952">
        <v>14</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582</v>
      </c>
      <c r="C69" s="960"/>
      <c r="D69" s="960"/>
      <c r="E69" s="960"/>
      <c r="F69" s="960"/>
      <c r="G69" s="960"/>
      <c r="H69" s="960"/>
      <c r="I69" s="960"/>
      <c r="J69" s="960"/>
      <c r="K69" s="960"/>
      <c r="L69" s="960"/>
      <c r="M69" s="960"/>
      <c r="N69" s="960"/>
      <c r="O69" s="960"/>
      <c r="P69" s="961"/>
      <c r="Q69" s="962">
        <v>1090</v>
      </c>
      <c r="R69" s="917"/>
      <c r="S69" s="917"/>
      <c r="T69" s="917"/>
      <c r="U69" s="917"/>
      <c r="V69" s="917">
        <v>1059</v>
      </c>
      <c r="W69" s="917"/>
      <c r="X69" s="917"/>
      <c r="Y69" s="917"/>
      <c r="Z69" s="917"/>
      <c r="AA69" s="917">
        <v>31</v>
      </c>
      <c r="AB69" s="917"/>
      <c r="AC69" s="917"/>
      <c r="AD69" s="917"/>
      <c r="AE69" s="917"/>
      <c r="AF69" s="917">
        <v>31</v>
      </c>
      <c r="AG69" s="917"/>
      <c r="AH69" s="917"/>
      <c r="AI69" s="917"/>
      <c r="AJ69" s="917"/>
      <c r="AK69" s="917" t="s">
        <v>588</v>
      </c>
      <c r="AL69" s="917"/>
      <c r="AM69" s="917"/>
      <c r="AN69" s="917"/>
      <c r="AO69" s="917"/>
      <c r="AP69" s="917">
        <v>43</v>
      </c>
      <c r="AQ69" s="917"/>
      <c r="AR69" s="917"/>
      <c r="AS69" s="917"/>
      <c r="AT69" s="917"/>
      <c r="AU69" s="917">
        <v>2</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c r="C70" s="960"/>
      <c r="D70" s="960"/>
      <c r="E70" s="960"/>
      <c r="F70" s="960"/>
      <c r="G70" s="960"/>
      <c r="H70" s="960"/>
      <c r="I70" s="960"/>
      <c r="J70" s="960"/>
      <c r="K70" s="960"/>
      <c r="L70" s="960"/>
      <c r="M70" s="960"/>
      <c r="N70" s="960"/>
      <c r="O70" s="960"/>
      <c r="P70" s="961"/>
      <c r="Q70" s="962"/>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c r="C71" s="960"/>
      <c r="D71" s="960"/>
      <c r="E71" s="960"/>
      <c r="F71" s="960"/>
      <c r="G71" s="960"/>
      <c r="H71" s="960"/>
      <c r="I71" s="960"/>
      <c r="J71" s="960"/>
      <c r="K71" s="960"/>
      <c r="L71" s="960"/>
      <c r="M71" s="960"/>
      <c r="N71" s="960"/>
      <c r="O71" s="960"/>
      <c r="P71" s="961"/>
      <c r="Q71" s="962"/>
      <c r="R71" s="917"/>
      <c r="S71" s="917"/>
      <c r="T71" s="917"/>
      <c r="U71" s="917"/>
      <c r="V71" s="917"/>
      <c r="W71" s="917"/>
      <c r="X71" s="917"/>
      <c r="Y71" s="917"/>
      <c r="Z71" s="917"/>
      <c r="AA71" s="917"/>
      <c r="AB71" s="917"/>
      <c r="AC71" s="917"/>
      <c r="AD71" s="917"/>
      <c r="AE71" s="917"/>
      <c r="AF71" s="917"/>
      <c r="AG71" s="917"/>
      <c r="AH71" s="917"/>
      <c r="AI71" s="917"/>
      <c r="AJ71" s="917"/>
      <c r="AK71" s="917"/>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392</v>
      </c>
      <c r="B88" s="876" t="s">
        <v>422</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f>SUM(AF68:AJ87)</f>
        <v>48</v>
      </c>
      <c r="AG88" s="928"/>
      <c r="AH88" s="928"/>
      <c r="AI88" s="928"/>
      <c r="AJ88" s="928"/>
      <c r="AK88" s="925"/>
      <c r="AL88" s="925"/>
      <c r="AM88" s="925"/>
      <c r="AN88" s="925"/>
      <c r="AO88" s="925"/>
      <c r="AP88" s="928">
        <f>SUM(AP68:AT87)</f>
        <v>67</v>
      </c>
      <c r="AQ88" s="928"/>
      <c r="AR88" s="928"/>
      <c r="AS88" s="928"/>
      <c r="AT88" s="928"/>
      <c r="AU88" s="928">
        <f>SUM(AU68:AY87)</f>
        <v>16</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423</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430</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431</v>
      </c>
      <c r="AB109" s="981"/>
      <c r="AC109" s="981"/>
      <c r="AD109" s="981"/>
      <c r="AE109" s="982"/>
      <c r="AF109" s="980" t="s">
        <v>432</v>
      </c>
      <c r="AG109" s="981"/>
      <c r="AH109" s="981"/>
      <c r="AI109" s="981"/>
      <c r="AJ109" s="982"/>
      <c r="AK109" s="980" t="s">
        <v>308</v>
      </c>
      <c r="AL109" s="981"/>
      <c r="AM109" s="981"/>
      <c r="AN109" s="981"/>
      <c r="AO109" s="982"/>
      <c r="AP109" s="980" t="s">
        <v>433</v>
      </c>
      <c r="AQ109" s="981"/>
      <c r="AR109" s="981"/>
      <c r="AS109" s="981"/>
      <c r="AT109" s="983"/>
      <c r="AU109" s="1000" t="s">
        <v>430</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431</v>
      </c>
      <c r="BR109" s="981"/>
      <c r="BS109" s="981"/>
      <c r="BT109" s="981"/>
      <c r="BU109" s="982"/>
      <c r="BV109" s="980" t="s">
        <v>432</v>
      </c>
      <c r="BW109" s="981"/>
      <c r="BX109" s="981"/>
      <c r="BY109" s="981"/>
      <c r="BZ109" s="982"/>
      <c r="CA109" s="980" t="s">
        <v>308</v>
      </c>
      <c r="CB109" s="981"/>
      <c r="CC109" s="981"/>
      <c r="CD109" s="981"/>
      <c r="CE109" s="982"/>
      <c r="CF109" s="1001" t="s">
        <v>433</v>
      </c>
      <c r="CG109" s="1001"/>
      <c r="CH109" s="1001"/>
      <c r="CI109" s="1001"/>
      <c r="CJ109" s="1001"/>
      <c r="CK109" s="980" t="s">
        <v>434</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431</v>
      </c>
      <c r="DH109" s="981"/>
      <c r="DI109" s="981"/>
      <c r="DJ109" s="981"/>
      <c r="DK109" s="982"/>
      <c r="DL109" s="980" t="s">
        <v>432</v>
      </c>
      <c r="DM109" s="981"/>
      <c r="DN109" s="981"/>
      <c r="DO109" s="981"/>
      <c r="DP109" s="982"/>
      <c r="DQ109" s="980" t="s">
        <v>308</v>
      </c>
      <c r="DR109" s="981"/>
      <c r="DS109" s="981"/>
      <c r="DT109" s="981"/>
      <c r="DU109" s="982"/>
      <c r="DV109" s="980" t="s">
        <v>433</v>
      </c>
      <c r="DW109" s="981"/>
      <c r="DX109" s="981"/>
      <c r="DY109" s="981"/>
      <c r="DZ109" s="983"/>
    </row>
    <row r="110" spans="1:131" s="248" customFormat="1" ht="26.25" customHeight="1" x14ac:dyDescent="0.15">
      <c r="A110" s="984" t="s">
        <v>435</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835808</v>
      </c>
      <c r="AB110" s="988"/>
      <c r="AC110" s="988"/>
      <c r="AD110" s="988"/>
      <c r="AE110" s="989"/>
      <c r="AF110" s="990">
        <v>856687</v>
      </c>
      <c r="AG110" s="988"/>
      <c r="AH110" s="988"/>
      <c r="AI110" s="988"/>
      <c r="AJ110" s="989"/>
      <c r="AK110" s="990">
        <v>822554</v>
      </c>
      <c r="AL110" s="988"/>
      <c r="AM110" s="988"/>
      <c r="AN110" s="988"/>
      <c r="AO110" s="989"/>
      <c r="AP110" s="991">
        <v>25.9</v>
      </c>
      <c r="AQ110" s="992"/>
      <c r="AR110" s="992"/>
      <c r="AS110" s="992"/>
      <c r="AT110" s="993"/>
      <c r="AU110" s="994" t="s">
        <v>72</v>
      </c>
      <c r="AV110" s="995"/>
      <c r="AW110" s="995"/>
      <c r="AX110" s="995"/>
      <c r="AY110" s="995"/>
      <c r="AZ110" s="1036" t="s">
        <v>436</v>
      </c>
      <c r="BA110" s="985"/>
      <c r="BB110" s="985"/>
      <c r="BC110" s="985"/>
      <c r="BD110" s="985"/>
      <c r="BE110" s="985"/>
      <c r="BF110" s="985"/>
      <c r="BG110" s="985"/>
      <c r="BH110" s="985"/>
      <c r="BI110" s="985"/>
      <c r="BJ110" s="985"/>
      <c r="BK110" s="985"/>
      <c r="BL110" s="985"/>
      <c r="BM110" s="985"/>
      <c r="BN110" s="985"/>
      <c r="BO110" s="985"/>
      <c r="BP110" s="986"/>
      <c r="BQ110" s="1022">
        <v>6574111</v>
      </c>
      <c r="BR110" s="1023"/>
      <c r="BS110" s="1023"/>
      <c r="BT110" s="1023"/>
      <c r="BU110" s="1023"/>
      <c r="BV110" s="1023">
        <v>6484232</v>
      </c>
      <c r="BW110" s="1023"/>
      <c r="BX110" s="1023"/>
      <c r="BY110" s="1023"/>
      <c r="BZ110" s="1023"/>
      <c r="CA110" s="1023">
        <v>6467430</v>
      </c>
      <c r="CB110" s="1023"/>
      <c r="CC110" s="1023"/>
      <c r="CD110" s="1023"/>
      <c r="CE110" s="1023"/>
      <c r="CF110" s="1037">
        <v>203.7</v>
      </c>
      <c r="CG110" s="1038"/>
      <c r="CH110" s="1038"/>
      <c r="CI110" s="1038"/>
      <c r="CJ110" s="1038"/>
      <c r="CK110" s="1039" t="s">
        <v>437</v>
      </c>
      <c r="CL110" s="1040"/>
      <c r="CM110" s="1019" t="s">
        <v>438</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439</v>
      </c>
      <c r="DH110" s="1023"/>
      <c r="DI110" s="1023"/>
      <c r="DJ110" s="1023"/>
      <c r="DK110" s="1023"/>
      <c r="DL110" s="1023" t="s">
        <v>440</v>
      </c>
      <c r="DM110" s="1023"/>
      <c r="DN110" s="1023"/>
      <c r="DO110" s="1023"/>
      <c r="DP110" s="1023"/>
      <c r="DQ110" s="1023" t="s">
        <v>440</v>
      </c>
      <c r="DR110" s="1023"/>
      <c r="DS110" s="1023"/>
      <c r="DT110" s="1023"/>
      <c r="DU110" s="1023"/>
      <c r="DV110" s="1024" t="s">
        <v>440</v>
      </c>
      <c r="DW110" s="1024"/>
      <c r="DX110" s="1024"/>
      <c r="DY110" s="1024"/>
      <c r="DZ110" s="1025"/>
    </row>
    <row r="111" spans="1:131" s="248" customFormat="1" ht="26.25" customHeight="1" x14ac:dyDescent="0.15">
      <c r="A111" s="1026" t="s">
        <v>441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440</v>
      </c>
      <c r="AB111" s="1030"/>
      <c r="AC111" s="1030"/>
      <c r="AD111" s="1030"/>
      <c r="AE111" s="1031"/>
      <c r="AF111" s="1032" t="s">
        <v>440</v>
      </c>
      <c r="AG111" s="1030"/>
      <c r="AH111" s="1030"/>
      <c r="AI111" s="1030"/>
      <c r="AJ111" s="1031"/>
      <c r="AK111" s="1032" t="s">
        <v>440</v>
      </c>
      <c r="AL111" s="1030"/>
      <c r="AM111" s="1030"/>
      <c r="AN111" s="1030"/>
      <c r="AO111" s="1031"/>
      <c r="AP111" s="1033" t="s">
        <v>128</v>
      </c>
      <c r="AQ111" s="1034"/>
      <c r="AR111" s="1034"/>
      <c r="AS111" s="1034"/>
      <c r="AT111" s="1035"/>
      <c r="AU111" s="996"/>
      <c r="AV111" s="997"/>
      <c r="AW111" s="997"/>
      <c r="AX111" s="997"/>
      <c r="AY111" s="997"/>
      <c r="AZ111" s="1045" t="s">
        <v>442</v>
      </c>
      <c r="BA111" s="1046"/>
      <c r="BB111" s="1046"/>
      <c r="BC111" s="1046"/>
      <c r="BD111" s="1046"/>
      <c r="BE111" s="1046"/>
      <c r="BF111" s="1046"/>
      <c r="BG111" s="1046"/>
      <c r="BH111" s="1046"/>
      <c r="BI111" s="1046"/>
      <c r="BJ111" s="1046"/>
      <c r="BK111" s="1046"/>
      <c r="BL111" s="1046"/>
      <c r="BM111" s="1046"/>
      <c r="BN111" s="1046"/>
      <c r="BO111" s="1046"/>
      <c r="BP111" s="1047"/>
      <c r="BQ111" s="1015" t="s">
        <v>128</v>
      </c>
      <c r="BR111" s="1016"/>
      <c r="BS111" s="1016"/>
      <c r="BT111" s="1016"/>
      <c r="BU111" s="1016"/>
      <c r="BV111" s="1016" t="s">
        <v>440</v>
      </c>
      <c r="BW111" s="1016"/>
      <c r="BX111" s="1016"/>
      <c r="BY111" s="1016"/>
      <c r="BZ111" s="1016"/>
      <c r="CA111" s="1016" t="s">
        <v>440</v>
      </c>
      <c r="CB111" s="1016"/>
      <c r="CC111" s="1016"/>
      <c r="CD111" s="1016"/>
      <c r="CE111" s="1016"/>
      <c r="CF111" s="1010" t="s">
        <v>128</v>
      </c>
      <c r="CG111" s="1011"/>
      <c r="CH111" s="1011"/>
      <c r="CI111" s="1011"/>
      <c r="CJ111" s="1011"/>
      <c r="CK111" s="1041"/>
      <c r="CL111" s="1042"/>
      <c r="CM111" s="1012" t="s">
        <v>443</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439</v>
      </c>
      <c r="DH111" s="1016"/>
      <c r="DI111" s="1016"/>
      <c r="DJ111" s="1016"/>
      <c r="DK111" s="1016"/>
      <c r="DL111" s="1016" t="s">
        <v>440</v>
      </c>
      <c r="DM111" s="1016"/>
      <c r="DN111" s="1016"/>
      <c r="DO111" s="1016"/>
      <c r="DP111" s="1016"/>
      <c r="DQ111" s="1016" t="s">
        <v>440</v>
      </c>
      <c r="DR111" s="1016"/>
      <c r="DS111" s="1016"/>
      <c r="DT111" s="1016"/>
      <c r="DU111" s="1016"/>
      <c r="DV111" s="1017" t="s">
        <v>440</v>
      </c>
      <c r="DW111" s="1017"/>
      <c r="DX111" s="1017"/>
      <c r="DY111" s="1017"/>
      <c r="DZ111" s="1018"/>
    </row>
    <row r="112" spans="1:131" s="248" customFormat="1" ht="26.25" customHeight="1" x14ac:dyDescent="0.15">
      <c r="A112" s="1048" t="s">
        <v>444</v>
      </c>
      <c r="B112" s="1049"/>
      <c r="C112" s="1046" t="s">
        <v>445</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439</v>
      </c>
      <c r="AB112" s="1055"/>
      <c r="AC112" s="1055"/>
      <c r="AD112" s="1055"/>
      <c r="AE112" s="1056"/>
      <c r="AF112" s="1057" t="s">
        <v>440</v>
      </c>
      <c r="AG112" s="1055"/>
      <c r="AH112" s="1055"/>
      <c r="AI112" s="1055"/>
      <c r="AJ112" s="1056"/>
      <c r="AK112" s="1057" t="s">
        <v>440</v>
      </c>
      <c r="AL112" s="1055"/>
      <c r="AM112" s="1055"/>
      <c r="AN112" s="1055"/>
      <c r="AO112" s="1056"/>
      <c r="AP112" s="1058" t="s">
        <v>440</v>
      </c>
      <c r="AQ112" s="1059"/>
      <c r="AR112" s="1059"/>
      <c r="AS112" s="1059"/>
      <c r="AT112" s="1060"/>
      <c r="AU112" s="996"/>
      <c r="AV112" s="997"/>
      <c r="AW112" s="997"/>
      <c r="AX112" s="997"/>
      <c r="AY112" s="997"/>
      <c r="AZ112" s="1045" t="s">
        <v>446</v>
      </c>
      <c r="BA112" s="1046"/>
      <c r="BB112" s="1046"/>
      <c r="BC112" s="1046"/>
      <c r="BD112" s="1046"/>
      <c r="BE112" s="1046"/>
      <c r="BF112" s="1046"/>
      <c r="BG112" s="1046"/>
      <c r="BH112" s="1046"/>
      <c r="BI112" s="1046"/>
      <c r="BJ112" s="1046"/>
      <c r="BK112" s="1046"/>
      <c r="BL112" s="1046"/>
      <c r="BM112" s="1046"/>
      <c r="BN112" s="1046"/>
      <c r="BO112" s="1046"/>
      <c r="BP112" s="1047"/>
      <c r="BQ112" s="1015">
        <v>2402049</v>
      </c>
      <c r="BR112" s="1016"/>
      <c r="BS112" s="1016"/>
      <c r="BT112" s="1016"/>
      <c r="BU112" s="1016"/>
      <c r="BV112" s="1016">
        <v>2180504</v>
      </c>
      <c r="BW112" s="1016"/>
      <c r="BX112" s="1016"/>
      <c r="BY112" s="1016"/>
      <c r="BZ112" s="1016"/>
      <c r="CA112" s="1016">
        <v>1924856</v>
      </c>
      <c r="CB112" s="1016"/>
      <c r="CC112" s="1016"/>
      <c r="CD112" s="1016"/>
      <c r="CE112" s="1016"/>
      <c r="CF112" s="1010">
        <v>60.6</v>
      </c>
      <c r="CG112" s="1011"/>
      <c r="CH112" s="1011"/>
      <c r="CI112" s="1011"/>
      <c r="CJ112" s="1011"/>
      <c r="CK112" s="1041"/>
      <c r="CL112" s="1042"/>
      <c r="CM112" s="1012" t="s">
        <v>447</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439</v>
      </c>
      <c r="DH112" s="1016"/>
      <c r="DI112" s="1016"/>
      <c r="DJ112" s="1016"/>
      <c r="DK112" s="1016"/>
      <c r="DL112" s="1016" t="s">
        <v>439</v>
      </c>
      <c r="DM112" s="1016"/>
      <c r="DN112" s="1016"/>
      <c r="DO112" s="1016"/>
      <c r="DP112" s="1016"/>
      <c r="DQ112" s="1016" t="s">
        <v>439</v>
      </c>
      <c r="DR112" s="1016"/>
      <c r="DS112" s="1016"/>
      <c r="DT112" s="1016"/>
      <c r="DU112" s="1016"/>
      <c r="DV112" s="1017" t="s">
        <v>440</v>
      </c>
      <c r="DW112" s="1017"/>
      <c r="DX112" s="1017"/>
      <c r="DY112" s="1017"/>
      <c r="DZ112" s="1018"/>
    </row>
    <row r="113" spans="1:130" s="248" customFormat="1" ht="26.25" customHeight="1" x14ac:dyDescent="0.15">
      <c r="A113" s="1050"/>
      <c r="B113" s="1051"/>
      <c r="C113" s="1046" t="s">
        <v>448</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297989</v>
      </c>
      <c r="AB113" s="1030"/>
      <c r="AC113" s="1030"/>
      <c r="AD113" s="1030"/>
      <c r="AE113" s="1031"/>
      <c r="AF113" s="1032">
        <v>291243</v>
      </c>
      <c r="AG113" s="1030"/>
      <c r="AH113" s="1030"/>
      <c r="AI113" s="1030"/>
      <c r="AJ113" s="1031"/>
      <c r="AK113" s="1032">
        <v>282533</v>
      </c>
      <c r="AL113" s="1030"/>
      <c r="AM113" s="1030"/>
      <c r="AN113" s="1030"/>
      <c r="AO113" s="1031"/>
      <c r="AP113" s="1033">
        <v>8.9</v>
      </c>
      <c r="AQ113" s="1034"/>
      <c r="AR113" s="1034"/>
      <c r="AS113" s="1034"/>
      <c r="AT113" s="1035"/>
      <c r="AU113" s="996"/>
      <c r="AV113" s="997"/>
      <c r="AW113" s="997"/>
      <c r="AX113" s="997"/>
      <c r="AY113" s="997"/>
      <c r="AZ113" s="1045" t="s">
        <v>449</v>
      </c>
      <c r="BA113" s="1046"/>
      <c r="BB113" s="1046"/>
      <c r="BC113" s="1046"/>
      <c r="BD113" s="1046"/>
      <c r="BE113" s="1046"/>
      <c r="BF113" s="1046"/>
      <c r="BG113" s="1046"/>
      <c r="BH113" s="1046"/>
      <c r="BI113" s="1046"/>
      <c r="BJ113" s="1046"/>
      <c r="BK113" s="1046"/>
      <c r="BL113" s="1046"/>
      <c r="BM113" s="1046"/>
      <c r="BN113" s="1046"/>
      <c r="BO113" s="1046"/>
      <c r="BP113" s="1047"/>
      <c r="BQ113" s="1015">
        <v>43337</v>
      </c>
      <c r="BR113" s="1016"/>
      <c r="BS113" s="1016"/>
      <c r="BT113" s="1016"/>
      <c r="BU113" s="1016"/>
      <c r="BV113" s="1016">
        <v>29641</v>
      </c>
      <c r="BW113" s="1016"/>
      <c r="BX113" s="1016"/>
      <c r="BY113" s="1016"/>
      <c r="BZ113" s="1016"/>
      <c r="CA113" s="1016">
        <v>15882</v>
      </c>
      <c r="CB113" s="1016"/>
      <c r="CC113" s="1016"/>
      <c r="CD113" s="1016"/>
      <c r="CE113" s="1016"/>
      <c r="CF113" s="1010">
        <v>0.5</v>
      </c>
      <c r="CG113" s="1011"/>
      <c r="CH113" s="1011"/>
      <c r="CI113" s="1011"/>
      <c r="CJ113" s="1011"/>
      <c r="CK113" s="1041"/>
      <c r="CL113" s="1042"/>
      <c r="CM113" s="1012" t="s">
        <v>450</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439</v>
      </c>
      <c r="DH113" s="1055"/>
      <c r="DI113" s="1055"/>
      <c r="DJ113" s="1055"/>
      <c r="DK113" s="1056"/>
      <c r="DL113" s="1057" t="s">
        <v>439</v>
      </c>
      <c r="DM113" s="1055"/>
      <c r="DN113" s="1055"/>
      <c r="DO113" s="1055"/>
      <c r="DP113" s="1056"/>
      <c r="DQ113" s="1057" t="s">
        <v>440</v>
      </c>
      <c r="DR113" s="1055"/>
      <c r="DS113" s="1055"/>
      <c r="DT113" s="1055"/>
      <c r="DU113" s="1056"/>
      <c r="DV113" s="1058" t="s">
        <v>439</v>
      </c>
      <c r="DW113" s="1059"/>
      <c r="DX113" s="1059"/>
      <c r="DY113" s="1059"/>
      <c r="DZ113" s="1060"/>
    </row>
    <row r="114" spans="1:130" s="248" customFormat="1" ht="26.25" customHeight="1" x14ac:dyDescent="0.15">
      <c r="A114" s="1050"/>
      <c r="B114" s="1051"/>
      <c r="C114" s="1046" t="s">
        <v>451</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27503</v>
      </c>
      <c r="AB114" s="1055"/>
      <c r="AC114" s="1055"/>
      <c r="AD114" s="1055"/>
      <c r="AE114" s="1056"/>
      <c r="AF114" s="1057">
        <v>14100</v>
      </c>
      <c r="AG114" s="1055"/>
      <c r="AH114" s="1055"/>
      <c r="AI114" s="1055"/>
      <c r="AJ114" s="1056"/>
      <c r="AK114" s="1057">
        <v>13956</v>
      </c>
      <c r="AL114" s="1055"/>
      <c r="AM114" s="1055"/>
      <c r="AN114" s="1055"/>
      <c r="AO114" s="1056"/>
      <c r="AP114" s="1058">
        <v>0.4</v>
      </c>
      <c r="AQ114" s="1059"/>
      <c r="AR114" s="1059"/>
      <c r="AS114" s="1059"/>
      <c r="AT114" s="1060"/>
      <c r="AU114" s="996"/>
      <c r="AV114" s="997"/>
      <c r="AW114" s="997"/>
      <c r="AX114" s="997"/>
      <c r="AY114" s="997"/>
      <c r="AZ114" s="1045" t="s">
        <v>452</v>
      </c>
      <c r="BA114" s="1046"/>
      <c r="BB114" s="1046"/>
      <c r="BC114" s="1046"/>
      <c r="BD114" s="1046"/>
      <c r="BE114" s="1046"/>
      <c r="BF114" s="1046"/>
      <c r="BG114" s="1046"/>
      <c r="BH114" s="1046"/>
      <c r="BI114" s="1046"/>
      <c r="BJ114" s="1046"/>
      <c r="BK114" s="1046"/>
      <c r="BL114" s="1046"/>
      <c r="BM114" s="1046"/>
      <c r="BN114" s="1046"/>
      <c r="BO114" s="1046"/>
      <c r="BP114" s="1047"/>
      <c r="BQ114" s="1015">
        <v>1592585</v>
      </c>
      <c r="BR114" s="1016"/>
      <c r="BS114" s="1016"/>
      <c r="BT114" s="1016"/>
      <c r="BU114" s="1016"/>
      <c r="BV114" s="1016">
        <v>1561593</v>
      </c>
      <c r="BW114" s="1016"/>
      <c r="BX114" s="1016"/>
      <c r="BY114" s="1016"/>
      <c r="BZ114" s="1016"/>
      <c r="CA114" s="1016">
        <v>1560324</v>
      </c>
      <c r="CB114" s="1016"/>
      <c r="CC114" s="1016"/>
      <c r="CD114" s="1016"/>
      <c r="CE114" s="1016"/>
      <c r="CF114" s="1010">
        <v>49.2</v>
      </c>
      <c r="CG114" s="1011"/>
      <c r="CH114" s="1011"/>
      <c r="CI114" s="1011"/>
      <c r="CJ114" s="1011"/>
      <c r="CK114" s="1041"/>
      <c r="CL114" s="1042"/>
      <c r="CM114" s="1012" t="s">
        <v>453</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440</v>
      </c>
      <c r="DH114" s="1055"/>
      <c r="DI114" s="1055"/>
      <c r="DJ114" s="1055"/>
      <c r="DK114" s="1056"/>
      <c r="DL114" s="1057" t="s">
        <v>440</v>
      </c>
      <c r="DM114" s="1055"/>
      <c r="DN114" s="1055"/>
      <c r="DO114" s="1055"/>
      <c r="DP114" s="1056"/>
      <c r="DQ114" s="1057" t="s">
        <v>439</v>
      </c>
      <c r="DR114" s="1055"/>
      <c r="DS114" s="1055"/>
      <c r="DT114" s="1055"/>
      <c r="DU114" s="1056"/>
      <c r="DV114" s="1058" t="s">
        <v>439</v>
      </c>
      <c r="DW114" s="1059"/>
      <c r="DX114" s="1059"/>
      <c r="DY114" s="1059"/>
      <c r="DZ114" s="1060"/>
    </row>
    <row r="115" spans="1:130" s="248" customFormat="1" ht="26.25" customHeight="1" x14ac:dyDescent="0.15">
      <c r="A115" s="1050"/>
      <c r="B115" s="1051"/>
      <c r="C115" s="1046" t="s">
        <v>454</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3938</v>
      </c>
      <c r="AB115" s="1030"/>
      <c r="AC115" s="1030"/>
      <c r="AD115" s="1030"/>
      <c r="AE115" s="1031"/>
      <c r="AF115" s="1032">
        <v>3717</v>
      </c>
      <c r="AG115" s="1030"/>
      <c r="AH115" s="1030"/>
      <c r="AI115" s="1030"/>
      <c r="AJ115" s="1031"/>
      <c r="AK115" s="1032">
        <v>3369</v>
      </c>
      <c r="AL115" s="1030"/>
      <c r="AM115" s="1030"/>
      <c r="AN115" s="1030"/>
      <c r="AO115" s="1031"/>
      <c r="AP115" s="1033">
        <v>0.1</v>
      </c>
      <c r="AQ115" s="1034"/>
      <c r="AR115" s="1034"/>
      <c r="AS115" s="1034"/>
      <c r="AT115" s="1035"/>
      <c r="AU115" s="996"/>
      <c r="AV115" s="997"/>
      <c r="AW115" s="997"/>
      <c r="AX115" s="997"/>
      <c r="AY115" s="997"/>
      <c r="AZ115" s="1045" t="s">
        <v>455</v>
      </c>
      <c r="BA115" s="1046"/>
      <c r="BB115" s="1046"/>
      <c r="BC115" s="1046"/>
      <c r="BD115" s="1046"/>
      <c r="BE115" s="1046"/>
      <c r="BF115" s="1046"/>
      <c r="BG115" s="1046"/>
      <c r="BH115" s="1046"/>
      <c r="BI115" s="1046"/>
      <c r="BJ115" s="1046"/>
      <c r="BK115" s="1046"/>
      <c r="BL115" s="1046"/>
      <c r="BM115" s="1046"/>
      <c r="BN115" s="1046"/>
      <c r="BO115" s="1046"/>
      <c r="BP115" s="1047"/>
      <c r="BQ115" s="1015" t="s">
        <v>439</v>
      </c>
      <c r="BR115" s="1016"/>
      <c r="BS115" s="1016"/>
      <c r="BT115" s="1016"/>
      <c r="BU115" s="1016"/>
      <c r="BV115" s="1016" t="s">
        <v>440</v>
      </c>
      <c r="BW115" s="1016"/>
      <c r="BX115" s="1016"/>
      <c r="BY115" s="1016"/>
      <c r="BZ115" s="1016"/>
      <c r="CA115" s="1016" t="s">
        <v>440</v>
      </c>
      <c r="CB115" s="1016"/>
      <c r="CC115" s="1016"/>
      <c r="CD115" s="1016"/>
      <c r="CE115" s="1016"/>
      <c r="CF115" s="1010" t="s">
        <v>439</v>
      </c>
      <c r="CG115" s="1011"/>
      <c r="CH115" s="1011"/>
      <c r="CI115" s="1011"/>
      <c r="CJ115" s="1011"/>
      <c r="CK115" s="1041"/>
      <c r="CL115" s="1042"/>
      <c r="CM115" s="1045" t="s">
        <v>456</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439</v>
      </c>
      <c r="DH115" s="1055"/>
      <c r="DI115" s="1055"/>
      <c r="DJ115" s="1055"/>
      <c r="DK115" s="1056"/>
      <c r="DL115" s="1057" t="s">
        <v>440</v>
      </c>
      <c r="DM115" s="1055"/>
      <c r="DN115" s="1055"/>
      <c r="DO115" s="1055"/>
      <c r="DP115" s="1056"/>
      <c r="DQ115" s="1057" t="s">
        <v>439</v>
      </c>
      <c r="DR115" s="1055"/>
      <c r="DS115" s="1055"/>
      <c r="DT115" s="1055"/>
      <c r="DU115" s="1056"/>
      <c r="DV115" s="1058" t="s">
        <v>439</v>
      </c>
      <c r="DW115" s="1059"/>
      <c r="DX115" s="1059"/>
      <c r="DY115" s="1059"/>
      <c r="DZ115" s="1060"/>
    </row>
    <row r="116" spans="1:130" s="248" customFormat="1" ht="26.25" customHeight="1" x14ac:dyDescent="0.15">
      <c r="A116" s="1052"/>
      <c r="B116" s="1053"/>
      <c r="C116" s="1061" t="s">
        <v>457</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123</v>
      </c>
      <c r="AB116" s="1055"/>
      <c r="AC116" s="1055"/>
      <c r="AD116" s="1055"/>
      <c r="AE116" s="1056"/>
      <c r="AF116" s="1057">
        <v>92</v>
      </c>
      <c r="AG116" s="1055"/>
      <c r="AH116" s="1055"/>
      <c r="AI116" s="1055"/>
      <c r="AJ116" s="1056"/>
      <c r="AK116" s="1057">
        <v>44</v>
      </c>
      <c r="AL116" s="1055"/>
      <c r="AM116" s="1055"/>
      <c r="AN116" s="1055"/>
      <c r="AO116" s="1056"/>
      <c r="AP116" s="1058">
        <v>0</v>
      </c>
      <c r="AQ116" s="1059"/>
      <c r="AR116" s="1059"/>
      <c r="AS116" s="1059"/>
      <c r="AT116" s="1060"/>
      <c r="AU116" s="996"/>
      <c r="AV116" s="997"/>
      <c r="AW116" s="997"/>
      <c r="AX116" s="997"/>
      <c r="AY116" s="997"/>
      <c r="AZ116" s="1063" t="s">
        <v>458</v>
      </c>
      <c r="BA116" s="1064"/>
      <c r="BB116" s="1064"/>
      <c r="BC116" s="1064"/>
      <c r="BD116" s="1064"/>
      <c r="BE116" s="1064"/>
      <c r="BF116" s="1064"/>
      <c r="BG116" s="1064"/>
      <c r="BH116" s="1064"/>
      <c r="BI116" s="1064"/>
      <c r="BJ116" s="1064"/>
      <c r="BK116" s="1064"/>
      <c r="BL116" s="1064"/>
      <c r="BM116" s="1064"/>
      <c r="BN116" s="1064"/>
      <c r="BO116" s="1064"/>
      <c r="BP116" s="1065"/>
      <c r="BQ116" s="1015" t="s">
        <v>440</v>
      </c>
      <c r="BR116" s="1016"/>
      <c r="BS116" s="1016"/>
      <c r="BT116" s="1016"/>
      <c r="BU116" s="1016"/>
      <c r="BV116" s="1016" t="s">
        <v>439</v>
      </c>
      <c r="BW116" s="1016"/>
      <c r="BX116" s="1016"/>
      <c r="BY116" s="1016"/>
      <c r="BZ116" s="1016"/>
      <c r="CA116" s="1016" t="s">
        <v>439</v>
      </c>
      <c r="CB116" s="1016"/>
      <c r="CC116" s="1016"/>
      <c r="CD116" s="1016"/>
      <c r="CE116" s="1016"/>
      <c r="CF116" s="1010" t="s">
        <v>439</v>
      </c>
      <c r="CG116" s="1011"/>
      <c r="CH116" s="1011"/>
      <c r="CI116" s="1011"/>
      <c r="CJ116" s="1011"/>
      <c r="CK116" s="1041"/>
      <c r="CL116" s="1042"/>
      <c r="CM116" s="1012" t="s">
        <v>459</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439</v>
      </c>
      <c r="DH116" s="1055"/>
      <c r="DI116" s="1055"/>
      <c r="DJ116" s="1055"/>
      <c r="DK116" s="1056"/>
      <c r="DL116" s="1057" t="s">
        <v>439</v>
      </c>
      <c r="DM116" s="1055"/>
      <c r="DN116" s="1055"/>
      <c r="DO116" s="1055"/>
      <c r="DP116" s="1056"/>
      <c r="DQ116" s="1057" t="s">
        <v>440</v>
      </c>
      <c r="DR116" s="1055"/>
      <c r="DS116" s="1055"/>
      <c r="DT116" s="1055"/>
      <c r="DU116" s="1056"/>
      <c r="DV116" s="1058" t="s">
        <v>128</v>
      </c>
      <c r="DW116" s="1059"/>
      <c r="DX116" s="1059"/>
      <c r="DY116" s="1059"/>
      <c r="DZ116" s="1060"/>
    </row>
    <row r="117" spans="1:130" s="248" customFormat="1" ht="26.25" customHeight="1" x14ac:dyDescent="0.15">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460</v>
      </c>
      <c r="Z117" s="982"/>
      <c r="AA117" s="1072">
        <v>1165361</v>
      </c>
      <c r="AB117" s="1073"/>
      <c r="AC117" s="1073"/>
      <c r="AD117" s="1073"/>
      <c r="AE117" s="1074"/>
      <c r="AF117" s="1075">
        <v>1165839</v>
      </c>
      <c r="AG117" s="1073"/>
      <c r="AH117" s="1073"/>
      <c r="AI117" s="1073"/>
      <c r="AJ117" s="1074"/>
      <c r="AK117" s="1075">
        <v>1122456</v>
      </c>
      <c r="AL117" s="1073"/>
      <c r="AM117" s="1073"/>
      <c r="AN117" s="1073"/>
      <c r="AO117" s="1074"/>
      <c r="AP117" s="1076"/>
      <c r="AQ117" s="1077"/>
      <c r="AR117" s="1077"/>
      <c r="AS117" s="1077"/>
      <c r="AT117" s="1078"/>
      <c r="AU117" s="996"/>
      <c r="AV117" s="997"/>
      <c r="AW117" s="997"/>
      <c r="AX117" s="997"/>
      <c r="AY117" s="997"/>
      <c r="AZ117" s="1063" t="s">
        <v>461</v>
      </c>
      <c r="BA117" s="1064"/>
      <c r="BB117" s="1064"/>
      <c r="BC117" s="1064"/>
      <c r="BD117" s="1064"/>
      <c r="BE117" s="1064"/>
      <c r="BF117" s="1064"/>
      <c r="BG117" s="1064"/>
      <c r="BH117" s="1064"/>
      <c r="BI117" s="1064"/>
      <c r="BJ117" s="1064"/>
      <c r="BK117" s="1064"/>
      <c r="BL117" s="1064"/>
      <c r="BM117" s="1064"/>
      <c r="BN117" s="1064"/>
      <c r="BO117" s="1064"/>
      <c r="BP117" s="1065"/>
      <c r="BQ117" s="1015" t="s">
        <v>462</v>
      </c>
      <c r="BR117" s="1016"/>
      <c r="BS117" s="1016"/>
      <c r="BT117" s="1016"/>
      <c r="BU117" s="1016"/>
      <c r="BV117" s="1016" t="s">
        <v>128</v>
      </c>
      <c r="BW117" s="1016"/>
      <c r="BX117" s="1016"/>
      <c r="BY117" s="1016"/>
      <c r="BZ117" s="1016"/>
      <c r="CA117" s="1016" t="s">
        <v>128</v>
      </c>
      <c r="CB117" s="1016"/>
      <c r="CC117" s="1016"/>
      <c r="CD117" s="1016"/>
      <c r="CE117" s="1016"/>
      <c r="CF117" s="1010" t="s">
        <v>462</v>
      </c>
      <c r="CG117" s="1011"/>
      <c r="CH117" s="1011"/>
      <c r="CI117" s="1011"/>
      <c r="CJ117" s="1011"/>
      <c r="CK117" s="1041"/>
      <c r="CL117" s="1042"/>
      <c r="CM117" s="1012" t="s">
        <v>463</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462</v>
      </c>
      <c r="DH117" s="1055"/>
      <c r="DI117" s="1055"/>
      <c r="DJ117" s="1055"/>
      <c r="DK117" s="1056"/>
      <c r="DL117" s="1057" t="s">
        <v>462</v>
      </c>
      <c r="DM117" s="1055"/>
      <c r="DN117" s="1055"/>
      <c r="DO117" s="1055"/>
      <c r="DP117" s="1056"/>
      <c r="DQ117" s="1057" t="s">
        <v>128</v>
      </c>
      <c r="DR117" s="1055"/>
      <c r="DS117" s="1055"/>
      <c r="DT117" s="1055"/>
      <c r="DU117" s="1056"/>
      <c r="DV117" s="1058" t="s">
        <v>462</v>
      </c>
      <c r="DW117" s="1059"/>
      <c r="DX117" s="1059"/>
      <c r="DY117" s="1059"/>
      <c r="DZ117" s="1060"/>
    </row>
    <row r="118" spans="1:130" s="248" customFormat="1" ht="26.25" customHeight="1" x14ac:dyDescent="0.15">
      <c r="A118" s="1000" t="s">
        <v>434</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431</v>
      </c>
      <c r="AB118" s="981"/>
      <c r="AC118" s="981"/>
      <c r="AD118" s="981"/>
      <c r="AE118" s="982"/>
      <c r="AF118" s="980" t="s">
        <v>432</v>
      </c>
      <c r="AG118" s="981"/>
      <c r="AH118" s="981"/>
      <c r="AI118" s="981"/>
      <c r="AJ118" s="982"/>
      <c r="AK118" s="980" t="s">
        <v>308</v>
      </c>
      <c r="AL118" s="981"/>
      <c r="AM118" s="981"/>
      <c r="AN118" s="981"/>
      <c r="AO118" s="982"/>
      <c r="AP118" s="1067" t="s">
        <v>433</v>
      </c>
      <c r="AQ118" s="1068"/>
      <c r="AR118" s="1068"/>
      <c r="AS118" s="1068"/>
      <c r="AT118" s="1069"/>
      <c r="AU118" s="996"/>
      <c r="AV118" s="997"/>
      <c r="AW118" s="997"/>
      <c r="AX118" s="997"/>
      <c r="AY118" s="997"/>
      <c r="AZ118" s="1070" t="s">
        <v>464</v>
      </c>
      <c r="BA118" s="1061"/>
      <c r="BB118" s="1061"/>
      <c r="BC118" s="1061"/>
      <c r="BD118" s="1061"/>
      <c r="BE118" s="1061"/>
      <c r="BF118" s="1061"/>
      <c r="BG118" s="1061"/>
      <c r="BH118" s="1061"/>
      <c r="BI118" s="1061"/>
      <c r="BJ118" s="1061"/>
      <c r="BK118" s="1061"/>
      <c r="BL118" s="1061"/>
      <c r="BM118" s="1061"/>
      <c r="BN118" s="1061"/>
      <c r="BO118" s="1061"/>
      <c r="BP118" s="1062"/>
      <c r="BQ118" s="1093" t="s">
        <v>128</v>
      </c>
      <c r="BR118" s="1094"/>
      <c r="BS118" s="1094"/>
      <c r="BT118" s="1094"/>
      <c r="BU118" s="1094"/>
      <c r="BV118" s="1094" t="s">
        <v>128</v>
      </c>
      <c r="BW118" s="1094"/>
      <c r="BX118" s="1094"/>
      <c r="BY118" s="1094"/>
      <c r="BZ118" s="1094"/>
      <c r="CA118" s="1094" t="s">
        <v>128</v>
      </c>
      <c r="CB118" s="1094"/>
      <c r="CC118" s="1094"/>
      <c r="CD118" s="1094"/>
      <c r="CE118" s="1094"/>
      <c r="CF118" s="1010" t="s">
        <v>462</v>
      </c>
      <c r="CG118" s="1011"/>
      <c r="CH118" s="1011"/>
      <c r="CI118" s="1011"/>
      <c r="CJ118" s="1011"/>
      <c r="CK118" s="1041"/>
      <c r="CL118" s="1042"/>
      <c r="CM118" s="1012" t="s">
        <v>465</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462</v>
      </c>
      <c r="DH118" s="1055"/>
      <c r="DI118" s="1055"/>
      <c r="DJ118" s="1055"/>
      <c r="DK118" s="1056"/>
      <c r="DL118" s="1057" t="s">
        <v>466</v>
      </c>
      <c r="DM118" s="1055"/>
      <c r="DN118" s="1055"/>
      <c r="DO118" s="1055"/>
      <c r="DP118" s="1056"/>
      <c r="DQ118" s="1057" t="s">
        <v>128</v>
      </c>
      <c r="DR118" s="1055"/>
      <c r="DS118" s="1055"/>
      <c r="DT118" s="1055"/>
      <c r="DU118" s="1056"/>
      <c r="DV118" s="1058" t="s">
        <v>128</v>
      </c>
      <c r="DW118" s="1059"/>
      <c r="DX118" s="1059"/>
      <c r="DY118" s="1059"/>
      <c r="DZ118" s="1060"/>
    </row>
    <row r="119" spans="1:130" s="248" customFormat="1" ht="26.25" customHeight="1" x14ac:dyDescent="0.15">
      <c r="A119" s="1154" t="s">
        <v>437</v>
      </c>
      <c r="B119" s="1040"/>
      <c r="C119" s="1019" t="s">
        <v>438</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128</v>
      </c>
      <c r="AB119" s="988"/>
      <c r="AC119" s="988"/>
      <c r="AD119" s="988"/>
      <c r="AE119" s="989"/>
      <c r="AF119" s="990" t="s">
        <v>462</v>
      </c>
      <c r="AG119" s="988"/>
      <c r="AH119" s="988"/>
      <c r="AI119" s="988"/>
      <c r="AJ119" s="989"/>
      <c r="AK119" s="990" t="s">
        <v>462</v>
      </c>
      <c r="AL119" s="988"/>
      <c r="AM119" s="988"/>
      <c r="AN119" s="988"/>
      <c r="AO119" s="989"/>
      <c r="AP119" s="991" t="s">
        <v>128</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467</v>
      </c>
      <c r="BP119" s="1102"/>
      <c r="BQ119" s="1093">
        <v>10612082</v>
      </c>
      <c r="BR119" s="1094"/>
      <c r="BS119" s="1094"/>
      <c r="BT119" s="1094"/>
      <c r="BU119" s="1094"/>
      <c r="BV119" s="1094">
        <v>10255970</v>
      </c>
      <c r="BW119" s="1094"/>
      <c r="BX119" s="1094"/>
      <c r="BY119" s="1094"/>
      <c r="BZ119" s="1094"/>
      <c r="CA119" s="1094">
        <v>9968492</v>
      </c>
      <c r="CB119" s="1094"/>
      <c r="CC119" s="1094"/>
      <c r="CD119" s="1094"/>
      <c r="CE119" s="1094"/>
      <c r="CF119" s="1095"/>
      <c r="CG119" s="1096"/>
      <c r="CH119" s="1096"/>
      <c r="CI119" s="1096"/>
      <c r="CJ119" s="1097"/>
      <c r="CK119" s="1043"/>
      <c r="CL119" s="1044"/>
      <c r="CM119" s="1098" t="s">
        <v>468</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462</v>
      </c>
      <c r="DH119" s="1080"/>
      <c r="DI119" s="1080"/>
      <c r="DJ119" s="1080"/>
      <c r="DK119" s="1081"/>
      <c r="DL119" s="1079" t="s">
        <v>462</v>
      </c>
      <c r="DM119" s="1080"/>
      <c r="DN119" s="1080"/>
      <c r="DO119" s="1080"/>
      <c r="DP119" s="1081"/>
      <c r="DQ119" s="1079" t="s">
        <v>128</v>
      </c>
      <c r="DR119" s="1080"/>
      <c r="DS119" s="1080"/>
      <c r="DT119" s="1080"/>
      <c r="DU119" s="1081"/>
      <c r="DV119" s="1082" t="s">
        <v>469</v>
      </c>
      <c r="DW119" s="1083"/>
      <c r="DX119" s="1083"/>
      <c r="DY119" s="1083"/>
      <c r="DZ119" s="1084"/>
    </row>
    <row r="120" spans="1:130" s="248" customFormat="1" ht="26.25" customHeight="1" x14ac:dyDescent="0.15">
      <c r="A120" s="1155"/>
      <c r="B120" s="1042"/>
      <c r="C120" s="1012" t="s">
        <v>443</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469</v>
      </c>
      <c r="AB120" s="1055"/>
      <c r="AC120" s="1055"/>
      <c r="AD120" s="1055"/>
      <c r="AE120" s="1056"/>
      <c r="AF120" s="1057" t="s">
        <v>128</v>
      </c>
      <c r="AG120" s="1055"/>
      <c r="AH120" s="1055"/>
      <c r="AI120" s="1055"/>
      <c r="AJ120" s="1056"/>
      <c r="AK120" s="1057" t="s">
        <v>128</v>
      </c>
      <c r="AL120" s="1055"/>
      <c r="AM120" s="1055"/>
      <c r="AN120" s="1055"/>
      <c r="AO120" s="1056"/>
      <c r="AP120" s="1058" t="s">
        <v>128</v>
      </c>
      <c r="AQ120" s="1059"/>
      <c r="AR120" s="1059"/>
      <c r="AS120" s="1059"/>
      <c r="AT120" s="1060"/>
      <c r="AU120" s="1085" t="s">
        <v>470</v>
      </c>
      <c r="AV120" s="1086"/>
      <c r="AW120" s="1086"/>
      <c r="AX120" s="1086"/>
      <c r="AY120" s="1087"/>
      <c r="AZ120" s="1036" t="s">
        <v>471</v>
      </c>
      <c r="BA120" s="985"/>
      <c r="BB120" s="985"/>
      <c r="BC120" s="985"/>
      <c r="BD120" s="985"/>
      <c r="BE120" s="985"/>
      <c r="BF120" s="985"/>
      <c r="BG120" s="985"/>
      <c r="BH120" s="985"/>
      <c r="BI120" s="985"/>
      <c r="BJ120" s="985"/>
      <c r="BK120" s="985"/>
      <c r="BL120" s="985"/>
      <c r="BM120" s="985"/>
      <c r="BN120" s="985"/>
      <c r="BO120" s="985"/>
      <c r="BP120" s="986"/>
      <c r="BQ120" s="1022">
        <v>3349176</v>
      </c>
      <c r="BR120" s="1023"/>
      <c r="BS120" s="1023"/>
      <c r="BT120" s="1023"/>
      <c r="BU120" s="1023"/>
      <c r="BV120" s="1023">
        <v>3291775</v>
      </c>
      <c r="BW120" s="1023"/>
      <c r="BX120" s="1023"/>
      <c r="BY120" s="1023"/>
      <c r="BZ120" s="1023"/>
      <c r="CA120" s="1023">
        <v>3308221</v>
      </c>
      <c r="CB120" s="1023"/>
      <c r="CC120" s="1023"/>
      <c r="CD120" s="1023"/>
      <c r="CE120" s="1023"/>
      <c r="CF120" s="1037">
        <v>104.2</v>
      </c>
      <c r="CG120" s="1038"/>
      <c r="CH120" s="1038"/>
      <c r="CI120" s="1038"/>
      <c r="CJ120" s="1038"/>
      <c r="CK120" s="1103" t="s">
        <v>472</v>
      </c>
      <c r="CL120" s="1104"/>
      <c r="CM120" s="1104"/>
      <c r="CN120" s="1104"/>
      <c r="CO120" s="1105"/>
      <c r="CP120" s="1111" t="s">
        <v>473</v>
      </c>
      <c r="CQ120" s="1112"/>
      <c r="CR120" s="1112"/>
      <c r="CS120" s="1112"/>
      <c r="CT120" s="1112"/>
      <c r="CU120" s="1112"/>
      <c r="CV120" s="1112"/>
      <c r="CW120" s="1112"/>
      <c r="CX120" s="1112"/>
      <c r="CY120" s="1112"/>
      <c r="CZ120" s="1112"/>
      <c r="DA120" s="1112"/>
      <c r="DB120" s="1112"/>
      <c r="DC120" s="1112"/>
      <c r="DD120" s="1112"/>
      <c r="DE120" s="1112"/>
      <c r="DF120" s="1113"/>
      <c r="DG120" s="1022">
        <v>1875270</v>
      </c>
      <c r="DH120" s="1023"/>
      <c r="DI120" s="1023"/>
      <c r="DJ120" s="1023"/>
      <c r="DK120" s="1023"/>
      <c r="DL120" s="1023">
        <v>1747772</v>
      </c>
      <c r="DM120" s="1023"/>
      <c r="DN120" s="1023"/>
      <c r="DO120" s="1023"/>
      <c r="DP120" s="1023"/>
      <c r="DQ120" s="1023">
        <v>1590812</v>
      </c>
      <c r="DR120" s="1023"/>
      <c r="DS120" s="1023"/>
      <c r="DT120" s="1023"/>
      <c r="DU120" s="1023"/>
      <c r="DV120" s="1024">
        <v>50.1</v>
      </c>
      <c r="DW120" s="1024"/>
      <c r="DX120" s="1024"/>
      <c r="DY120" s="1024"/>
      <c r="DZ120" s="1025"/>
    </row>
    <row r="121" spans="1:130" s="248" customFormat="1" ht="26.25" customHeight="1" x14ac:dyDescent="0.15">
      <c r="A121" s="1155"/>
      <c r="B121" s="1042"/>
      <c r="C121" s="1063" t="s">
        <v>474</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128</v>
      </c>
      <c r="AB121" s="1055"/>
      <c r="AC121" s="1055"/>
      <c r="AD121" s="1055"/>
      <c r="AE121" s="1056"/>
      <c r="AF121" s="1057" t="s">
        <v>128</v>
      </c>
      <c r="AG121" s="1055"/>
      <c r="AH121" s="1055"/>
      <c r="AI121" s="1055"/>
      <c r="AJ121" s="1056"/>
      <c r="AK121" s="1057" t="s">
        <v>466</v>
      </c>
      <c r="AL121" s="1055"/>
      <c r="AM121" s="1055"/>
      <c r="AN121" s="1055"/>
      <c r="AO121" s="1056"/>
      <c r="AP121" s="1058" t="s">
        <v>128</v>
      </c>
      <c r="AQ121" s="1059"/>
      <c r="AR121" s="1059"/>
      <c r="AS121" s="1059"/>
      <c r="AT121" s="1060"/>
      <c r="AU121" s="1088"/>
      <c r="AV121" s="1089"/>
      <c r="AW121" s="1089"/>
      <c r="AX121" s="1089"/>
      <c r="AY121" s="1090"/>
      <c r="AZ121" s="1045" t="s">
        <v>475</v>
      </c>
      <c r="BA121" s="1046"/>
      <c r="BB121" s="1046"/>
      <c r="BC121" s="1046"/>
      <c r="BD121" s="1046"/>
      <c r="BE121" s="1046"/>
      <c r="BF121" s="1046"/>
      <c r="BG121" s="1046"/>
      <c r="BH121" s="1046"/>
      <c r="BI121" s="1046"/>
      <c r="BJ121" s="1046"/>
      <c r="BK121" s="1046"/>
      <c r="BL121" s="1046"/>
      <c r="BM121" s="1046"/>
      <c r="BN121" s="1046"/>
      <c r="BO121" s="1046"/>
      <c r="BP121" s="1047"/>
      <c r="BQ121" s="1015">
        <v>469578</v>
      </c>
      <c r="BR121" s="1016"/>
      <c r="BS121" s="1016"/>
      <c r="BT121" s="1016"/>
      <c r="BU121" s="1016"/>
      <c r="BV121" s="1016">
        <v>462994</v>
      </c>
      <c r="BW121" s="1016"/>
      <c r="BX121" s="1016"/>
      <c r="BY121" s="1016"/>
      <c r="BZ121" s="1016"/>
      <c r="CA121" s="1016">
        <v>487552</v>
      </c>
      <c r="CB121" s="1016"/>
      <c r="CC121" s="1016"/>
      <c r="CD121" s="1016"/>
      <c r="CE121" s="1016"/>
      <c r="CF121" s="1010">
        <v>15.4</v>
      </c>
      <c r="CG121" s="1011"/>
      <c r="CH121" s="1011"/>
      <c r="CI121" s="1011"/>
      <c r="CJ121" s="1011"/>
      <c r="CK121" s="1106"/>
      <c r="CL121" s="1107"/>
      <c r="CM121" s="1107"/>
      <c r="CN121" s="1107"/>
      <c r="CO121" s="1108"/>
      <c r="CP121" s="1116" t="s">
        <v>405</v>
      </c>
      <c r="CQ121" s="1117"/>
      <c r="CR121" s="1117"/>
      <c r="CS121" s="1117"/>
      <c r="CT121" s="1117"/>
      <c r="CU121" s="1117"/>
      <c r="CV121" s="1117"/>
      <c r="CW121" s="1117"/>
      <c r="CX121" s="1117"/>
      <c r="CY121" s="1117"/>
      <c r="CZ121" s="1117"/>
      <c r="DA121" s="1117"/>
      <c r="DB121" s="1117"/>
      <c r="DC121" s="1117"/>
      <c r="DD121" s="1117"/>
      <c r="DE121" s="1117"/>
      <c r="DF121" s="1118"/>
      <c r="DG121" s="1015">
        <v>403474</v>
      </c>
      <c r="DH121" s="1016"/>
      <c r="DI121" s="1016"/>
      <c r="DJ121" s="1016"/>
      <c r="DK121" s="1016"/>
      <c r="DL121" s="1016" t="s">
        <v>128</v>
      </c>
      <c r="DM121" s="1016"/>
      <c r="DN121" s="1016"/>
      <c r="DO121" s="1016"/>
      <c r="DP121" s="1016"/>
      <c r="DQ121" s="1016">
        <v>236357</v>
      </c>
      <c r="DR121" s="1016"/>
      <c r="DS121" s="1016"/>
      <c r="DT121" s="1016"/>
      <c r="DU121" s="1016"/>
      <c r="DV121" s="1017">
        <v>7.4</v>
      </c>
      <c r="DW121" s="1017"/>
      <c r="DX121" s="1017"/>
      <c r="DY121" s="1017"/>
      <c r="DZ121" s="1018"/>
    </row>
    <row r="122" spans="1:130" s="248" customFormat="1" ht="26.25" customHeight="1" x14ac:dyDescent="0.15">
      <c r="A122" s="1155"/>
      <c r="B122" s="1042"/>
      <c r="C122" s="1012" t="s">
        <v>453</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128</v>
      </c>
      <c r="AB122" s="1055"/>
      <c r="AC122" s="1055"/>
      <c r="AD122" s="1055"/>
      <c r="AE122" s="1056"/>
      <c r="AF122" s="1057" t="s">
        <v>128</v>
      </c>
      <c r="AG122" s="1055"/>
      <c r="AH122" s="1055"/>
      <c r="AI122" s="1055"/>
      <c r="AJ122" s="1056"/>
      <c r="AK122" s="1057" t="s">
        <v>128</v>
      </c>
      <c r="AL122" s="1055"/>
      <c r="AM122" s="1055"/>
      <c r="AN122" s="1055"/>
      <c r="AO122" s="1056"/>
      <c r="AP122" s="1058" t="s">
        <v>128</v>
      </c>
      <c r="AQ122" s="1059"/>
      <c r="AR122" s="1059"/>
      <c r="AS122" s="1059"/>
      <c r="AT122" s="1060"/>
      <c r="AU122" s="1088"/>
      <c r="AV122" s="1089"/>
      <c r="AW122" s="1089"/>
      <c r="AX122" s="1089"/>
      <c r="AY122" s="1090"/>
      <c r="AZ122" s="1070" t="s">
        <v>476</v>
      </c>
      <c r="BA122" s="1061"/>
      <c r="BB122" s="1061"/>
      <c r="BC122" s="1061"/>
      <c r="BD122" s="1061"/>
      <c r="BE122" s="1061"/>
      <c r="BF122" s="1061"/>
      <c r="BG122" s="1061"/>
      <c r="BH122" s="1061"/>
      <c r="BI122" s="1061"/>
      <c r="BJ122" s="1061"/>
      <c r="BK122" s="1061"/>
      <c r="BL122" s="1061"/>
      <c r="BM122" s="1061"/>
      <c r="BN122" s="1061"/>
      <c r="BO122" s="1061"/>
      <c r="BP122" s="1062"/>
      <c r="BQ122" s="1093">
        <v>6302059</v>
      </c>
      <c r="BR122" s="1094"/>
      <c r="BS122" s="1094"/>
      <c r="BT122" s="1094"/>
      <c r="BU122" s="1094"/>
      <c r="BV122" s="1094">
        <v>6127329</v>
      </c>
      <c r="BW122" s="1094"/>
      <c r="BX122" s="1094"/>
      <c r="BY122" s="1094"/>
      <c r="BZ122" s="1094"/>
      <c r="CA122" s="1094">
        <v>5955481</v>
      </c>
      <c r="CB122" s="1094"/>
      <c r="CC122" s="1094"/>
      <c r="CD122" s="1094"/>
      <c r="CE122" s="1094"/>
      <c r="CF122" s="1114">
        <v>187.6</v>
      </c>
      <c r="CG122" s="1115"/>
      <c r="CH122" s="1115"/>
      <c r="CI122" s="1115"/>
      <c r="CJ122" s="1115"/>
      <c r="CK122" s="1106"/>
      <c r="CL122" s="1107"/>
      <c r="CM122" s="1107"/>
      <c r="CN122" s="1107"/>
      <c r="CO122" s="1108"/>
      <c r="CP122" s="1116" t="s">
        <v>413</v>
      </c>
      <c r="CQ122" s="1117"/>
      <c r="CR122" s="1117"/>
      <c r="CS122" s="1117"/>
      <c r="CT122" s="1117"/>
      <c r="CU122" s="1117"/>
      <c r="CV122" s="1117"/>
      <c r="CW122" s="1117"/>
      <c r="CX122" s="1117"/>
      <c r="CY122" s="1117"/>
      <c r="CZ122" s="1117"/>
      <c r="DA122" s="1117"/>
      <c r="DB122" s="1117"/>
      <c r="DC122" s="1117"/>
      <c r="DD122" s="1117"/>
      <c r="DE122" s="1117"/>
      <c r="DF122" s="1118"/>
      <c r="DG122" s="1015">
        <v>77457</v>
      </c>
      <c r="DH122" s="1016"/>
      <c r="DI122" s="1016"/>
      <c r="DJ122" s="1016"/>
      <c r="DK122" s="1016"/>
      <c r="DL122" s="1016">
        <v>68979</v>
      </c>
      <c r="DM122" s="1016"/>
      <c r="DN122" s="1016"/>
      <c r="DO122" s="1016"/>
      <c r="DP122" s="1016"/>
      <c r="DQ122" s="1016">
        <v>59936</v>
      </c>
      <c r="DR122" s="1016"/>
      <c r="DS122" s="1016"/>
      <c r="DT122" s="1016"/>
      <c r="DU122" s="1016"/>
      <c r="DV122" s="1017">
        <v>1.9</v>
      </c>
      <c r="DW122" s="1017"/>
      <c r="DX122" s="1017"/>
      <c r="DY122" s="1017"/>
      <c r="DZ122" s="1018"/>
    </row>
    <row r="123" spans="1:130" s="248" customFormat="1" ht="26.25" customHeight="1" x14ac:dyDescent="0.15">
      <c r="A123" s="1155"/>
      <c r="B123" s="1042"/>
      <c r="C123" s="1012" t="s">
        <v>459</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128</v>
      </c>
      <c r="AB123" s="1055"/>
      <c r="AC123" s="1055"/>
      <c r="AD123" s="1055"/>
      <c r="AE123" s="1056"/>
      <c r="AF123" s="1057" t="s">
        <v>128</v>
      </c>
      <c r="AG123" s="1055"/>
      <c r="AH123" s="1055"/>
      <c r="AI123" s="1055"/>
      <c r="AJ123" s="1056"/>
      <c r="AK123" s="1057" t="s">
        <v>128</v>
      </c>
      <c r="AL123" s="1055"/>
      <c r="AM123" s="1055"/>
      <c r="AN123" s="1055"/>
      <c r="AO123" s="1056"/>
      <c r="AP123" s="1058" t="s">
        <v>462</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477</v>
      </c>
      <c r="BP123" s="1102"/>
      <c r="BQ123" s="1161">
        <v>10120813</v>
      </c>
      <c r="BR123" s="1162"/>
      <c r="BS123" s="1162"/>
      <c r="BT123" s="1162"/>
      <c r="BU123" s="1162"/>
      <c r="BV123" s="1162">
        <v>9882098</v>
      </c>
      <c r="BW123" s="1162"/>
      <c r="BX123" s="1162"/>
      <c r="BY123" s="1162"/>
      <c r="BZ123" s="1162"/>
      <c r="CA123" s="1162">
        <v>9751254</v>
      </c>
      <c r="CB123" s="1162"/>
      <c r="CC123" s="1162"/>
      <c r="CD123" s="1162"/>
      <c r="CE123" s="1162"/>
      <c r="CF123" s="1095"/>
      <c r="CG123" s="1096"/>
      <c r="CH123" s="1096"/>
      <c r="CI123" s="1096"/>
      <c r="CJ123" s="1097"/>
      <c r="CK123" s="1106"/>
      <c r="CL123" s="1107"/>
      <c r="CM123" s="1107"/>
      <c r="CN123" s="1107"/>
      <c r="CO123" s="1108"/>
      <c r="CP123" s="1116" t="s">
        <v>409</v>
      </c>
      <c r="CQ123" s="1117"/>
      <c r="CR123" s="1117"/>
      <c r="CS123" s="1117"/>
      <c r="CT123" s="1117"/>
      <c r="CU123" s="1117"/>
      <c r="CV123" s="1117"/>
      <c r="CW123" s="1117"/>
      <c r="CX123" s="1117"/>
      <c r="CY123" s="1117"/>
      <c r="CZ123" s="1117"/>
      <c r="DA123" s="1117"/>
      <c r="DB123" s="1117"/>
      <c r="DC123" s="1117"/>
      <c r="DD123" s="1117"/>
      <c r="DE123" s="1117"/>
      <c r="DF123" s="1118"/>
      <c r="DG123" s="1054">
        <v>45848</v>
      </c>
      <c r="DH123" s="1055"/>
      <c r="DI123" s="1055"/>
      <c r="DJ123" s="1055"/>
      <c r="DK123" s="1056"/>
      <c r="DL123" s="1057">
        <v>42712</v>
      </c>
      <c r="DM123" s="1055"/>
      <c r="DN123" s="1055"/>
      <c r="DO123" s="1055"/>
      <c r="DP123" s="1056"/>
      <c r="DQ123" s="1057">
        <v>37751</v>
      </c>
      <c r="DR123" s="1055"/>
      <c r="DS123" s="1055"/>
      <c r="DT123" s="1055"/>
      <c r="DU123" s="1056"/>
      <c r="DV123" s="1058">
        <v>1.2</v>
      </c>
      <c r="DW123" s="1059"/>
      <c r="DX123" s="1059"/>
      <c r="DY123" s="1059"/>
      <c r="DZ123" s="1060"/>
    </row>
    <row r="124" spans="1:130" s="248" customFormat="1" ht="26.25" customHeight="1" thickBot="1" x14ac:dyDescent="0.2">
      <c r="A124" s="1155"/>
      <c r="B124" s="1042"/>
      <c r="C124" s="1012" t="s">
        <v>463</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462</v>
      </c>
      <c r="AB124" s="1055"/>
      <c r="AC124" s="1055"/>
      <c r="AD124" s="1055"/>
      <c r="AE124" s="1056"/>
      <c r="AF124" s="1057" t="s">
        <v>462</v>
      </c>
      <c r="AG124" s="1055"/>
      <c r="AH124" s="1055"/>
      <c r="AI124" s="1055"/>
      <c r="AJ124" s="1056"/>
      <c r="AK124" s="1057" t="s">
        <v>128</v>
      </c>
      <c r="AL124" s="1055"/>
      <c r="AM124" s="1055"/>
      <c r="AN124" s="1055"/>
      <c r="AO124" s="1056"/>
      <c r="AP124" s="1058" t="s">
        <v>128</v>
      </c>
      <c r="AQ124" s="1059"/>
      <c r="AR124" s="1059"/>
      <c r="AS124" s="1059"/>
      <c r="AT124" s="1060"/>
      <c r="AU124" s="1157" t="s">
        <v>478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16.100000000000001</v>
      </c>
      <c r="BR124" s="1124"/>
      <c r="BS124" s="1124"/>
      <c r="BT124" s="1124"/>
      <c r="BU124" s="1124"/>
      <c r="BV124" s="1124">
        <v>12.2</v>
      </c>
      <c r="BW124" s="1124"/>
      <c r="BX124" s="1124"/>
      <c r="BY124" s="1124"/>
      <c r="BZ124" s="1124"/>
      <c r="CA124" s="1124">
        <v>6.8</v>
      </c>
      <c r="CB124" s="1124"/>
      <c r="CC124" s="1124"/>
      <c r="CD124" s="1124"/>
      <c r="CE124" s="1124"/>
      <c r="CF124" s="1125"/>
      <c r="CG124" s="1126"/>
      <c r="CH124" s="1126"/>
      <c r="CI124" s="1126"/>
      <c r="CJ124" s="1127"/>
      <c r="CK124" s="1109"/>
      <c r="CL124" s="1109"/>
      <c r="CM124" s="1109"/>
      <c r="CN124" s="1109"/>
      <c r="CO124" s="1110"/>
      <c r="CP124" s="1116" t="s">
        <v>479</v>
      </c>
      <c r="CQ124" s="1117"/>
      <c r="CR124" s="1117"/>
      <c r="CS124" s="1117"/>
      <c r="CT124" s="1117"/>
      <c r="CU124" s="1117"/>
      <c r="CV124" s="1117"/>
      <c r="CW124" s="1117"/>
      <c r="CX124" s="1117"/>
      <c r="CY124" s="1117"/>
      <c r="CZ124" s="1117"/>
      <c r="DA124" s="1117"/>
      <c r="DB124" s="1117"/>
      <c r="DC124" s="1117"/>
      <c r="DD124" s="1117"/>
      <c r="DE124" s="1117"/>
      <c r="DF124" s="1118"/>
      <c r="DG124" s="1101" t="s">
        <v>462</v>
      </c>
      <c r="DH124" s="1080"/>
      <c r="DI124" s="1080"/>
      <c r="DJ124" s="1080"/>
      <c r="DK124" s="1081"/>
      <c r="DL124" s="1079" t="s">
        <v>128</v>
      </c>
      <c r="DM124" s="1080"/>
      <c r="DN124" s="1080"/>
      <c r="DO124" s="1080"/>
      <c r="DP124" s="1081"/>
      <c r="DQ124" s="1079" t="s">
        <v>128</v>
      </c>
      <c r="DR124" s="1080"/>
      <c r="DS124" s="1080"/>
      <c r="DT124" s="1080"/>
      <c r="DU124" s="1081"/>
      <c r="DV124" s="1082" t="s">
        <v>128</v>
      </c>
      <c r="DW124" s="1083"/>
      <c r="DX124" s="1083"/>
      <c r="DY124" s="1083"/>
      <c r="DZ124" s="1084"/>
    </row>
    <row r="125" spans="1:130" s="248" customFormat="1" ht="26.25" customHeight="1" x14ac:dyDescent="0.15">
      <c r="A125" s="1155"/>
      <c r="B125" s="1042"/>
      <c r="C125" s="1012" t="s">
        <v>465</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128</v>
      </c>
      <c r="AB125" s="1055"/>
      <c r="AC125" s="1055"/>
      <c r="AD125" s="1055"/>
      <c r="AE125" s="1056"/>
      <c r="AF125" s="1057" t="s">
        <v>469</v>
      </c>
      <c r="AG125" s="1055"/>
      <c r="AH125" s="1055"/>
      <c r="AI125" s="1055"/>
      <c r="AJ125" s="1056"/>
      <c r="AK125" s="1057" t="s">
        <v>128</v>
      </c>
      <c r="AL125" s="1055"/>
      <c r="AM125" s="1055"/>
      <c r="AN125" s="1055"/>
      <c r="AO125" s="1056"/>
      <c r="AP125" s="1058" t="s">
        <v>462</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480</v>
      </c>
      <c r="CL125" s="1104"/>
      <c r="CM125" s="1104"/>
      <c r="CN125" s="1104"/>
      <c r="CO125" s="1105"/>
      <c r="CP125" s="1036" t="s">
        <v>481</v>
      </c>
      <c r="CQ125" s="985"/>
      <c r="CR125" s="985"/>
      <c r="CS125" s="985"/>
      <c r="CT125" s="985"/>
      <c r="CU125" s="985"/>
      <c r="CV125" s="985"/>
      <c r="CW125" s="985"/>
      <c r="CX125" s="985"/>
      <c r="CY125" s="985"/>
      <c r="CZ125" s="985"/>
      <c r="DA125" s="985"/>
      <c r="DB125" s="985"/>
      <c r="DC125" s="985"/>
      <c r="DD125" s="985"/>
      <c r="DE125" s="985"/>
      <c r="DF125" s="986"/>
      <c r="DG125" s="1022" t="s">
        <v>128</v>
      </c>
      <c r="DH125" s="1023"/>
      <c r="DI125" s="1023"/>
      <c r="DJ125" s="1023"/>
      <c r="DK125" s="1023"/>
      <c r="DL125" s="1023" t="s">
        <v>128</v>
      </c>
      <c r="DM125" s="1023"/>
      <c r="DN125" s="1023"/>
      <c r="DO125" s="1023"/>
      <c r="DP125" s="1023"/>
      <c r="DQ125" s="1023" t="s">
        <v>128</v>
      </c>
      <c r="DR125" s="1023"/>
      <c r="DS125" s="1023"/>
      <c r="DT125" s="1023"/>
      <c r="DU125" s="1023"/>
      <c r="DV125" s="1024" t="s">
        <v>128</v>
      </c>
      <c r="DW125" s="1024"/>
      <c r="DX125" s="1024"/>
      <c r="DY125" s="1024"/>
      <c r="DZ125" s="1025"/>
    </row>
    <row r="126" spans="1:130" s="248" customFormat="1" ht="26.25" customHeight="1" thickBot="1" x14ac:dyDescent="0.2">
      <c r="A126" s="1155"/>
      <c r="B126" s="1042"/>
      <c r="C126" s="1012" t="s">
        <v>468</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128</v>
      </c>
      <c r="AB126" s="1055"/>
      <c r="AC126" s="1055"/>
      <c r="AD126" s="1055"/>
      <c r="AE126" s="1056"/>
      <c r="AF126" s="1057" t="s">
        <v>462</v>
      </c>
      <c r="AG126" s="1055"/>
      <c r="AH126" s="1055"/>
      <c r="AI126" s="1055"/>
      <c r="AJ126" s="1056"/>
      <c r="AK126" s="1057" t="s">
        <v>462</v>
      </c>
      <c r="AL126" s="1055"/>
      <c r="AM126" s="1055"/>
      <c r="AN126" s="1055"/>
      <c r="AO126" s="1056"/>
      <c r="AP126" s="1058" t="s">
        <v>128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482</v>
      </c>
      <c r="CQ126" s="1046"/>
      <c r="CR126" s="1046"/>
      <c r="CS126" s="1046"/>
      <c r="CT126" s="1046"/>
      <c r="CU126" s="1046"/>
      <c r="CV126" s="1046"/>
      <c r="CW126" s="1046"/>
      <c r="CX126" s="1046"/>
      <c r="CY126" s="1046"/>
      <c r="CZ126" s="1046"/>
      <c r="DA126" s="1046"/>
      <c r="DB126" s="1046"/>
      <c r="DC126" s="1046"/>
      <c r="DD126" s="1046"/>
      <c r="DE126" s="1046"/>
      <c r="DF126" s="1047"/>
      <c r="DG126" s="1015" t="s">
        <v>469</v>
      </c>
      <c r="DH126" s="1016"/>
      <c r="DI126" s="1016"/>
      <c r="DJ126" s="1016"/>
      <c r="DK126" s="1016"/>
      <c r="DL126" s="1016" t="s">
        <v>128</v>
      </c>
      <c r="DM126" s="1016"/>
      <c r="DN126" s="1016"/>
      <c r="DO126" s="1016"/>
      <c r="DP126" s="1016"/>
      <c r="DQ126" s="1016" t="s">
        <v>462</v>
      </c>
      <c r="DR126" s="1016"/>
      <c r="DS126" s="1016"/>
      <c r="DT126" s="1016"/>
      <c r="DU126" s="1016"/>
      <c r="DV126" s="1017" t="s">
        <v>462</v>
      </c>
      <c r="DW126" s="1017"/>
      <c r="DX126" s="1017"/>
      <c r="DY126" s="1017"/>
      <c r="DZ126" s="1018"/>
    </row>
    <row r="127" spans="1:130" s="248" customFormat="1" ht="26.25" customHeight="1" x14ac:dyDescent="0.15">
      <c r="A127" s="1156"/>
      <c r="B127" s="1044"/>
      <c r="C127" s="1098" t="s">
        <v>483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3938</v>
      </c>
      <c r="AB127" s="1055"/>
      <c r="AC127" s="1055"/>
      <c r="AD127" s="1055"/>
      <c r="AE127" s="1056"/>
      <c r="AF127" s="1057">
        <v>3717</v>
      </c>
      <c r="AG127" s="1055"/>
      <c r="AH127" s="1055"/>
      <c r="AI127" s="1055"/>
      <c r="AJ127" s="1056"/>
      <c r="AK127" s="1057">
        <v>3369</v>
      </c>
      <c r="AL127" s="1055"/>
      <c r="AM127" s="1055"/>
      <c r="AN127" s="1055"/>
      <c r="AO127" s="1056"/>
      <c r="AP127" s="1058">
        <v>0.1</v>
      </c>
      <c r="AQ127" s="1059"/>
      <c r="AR127" s="1059"/>
      <c r="AS127" s="1059"/>
      <c r="AT127" s="1060"/>
      <c r="AU127" s="284"/>
      <c r="AV127" s="284"/>
      <c r="AW127" s="284"/>
      <c r="AX127" s="1128" t="s">
        <v>484</v>
      </c>
      <c r="AY127" s="1129"/>
      <c r="AZ127" s="1129"/>
      <c r="BA127" s="1129"/>
      <c r="BB127" s="1129"/>
      <c r="BC127" s="1129"/>
      <c r="BD127" s="1129"/>
      <c r="BE127" s="1130"/>
      <c r="BF127" s="1131" t="s">
        <v>485</v>
      </c>
      <c r="BG127" s="1129"/>
      <c r="BH127" s="1129"/>
      <c r="BI127" s="1129"/>
      <c r="BJ127" s="1129"/>
      <c r="BK127" s="1129"/>
      <c r="BL127" s="1130"/>
      <c r="BM127" s="1131" t="s">
        <v>486</v>
      </c>
      <c r="BN127" s="1129"/>
      <c r="BO127" s="1129"/>
      <c r="BP127" s="1129"/>
      <c r="BQ127" s="1129"/>
      <c r="BR127" s="1129"/>
      <c r="BS127" s="1130"/>
      <c r="BT127" s="1131" t="s">
        <v>487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488</v>
      </c>
      <c r="CQ127" s="1046"/>
      <c r="CR127" s="1046"/>
      <c r="CS127" s="1046"/>
      <c r="CT127" s="1046"/>
      <c r="CU127" s="1046"/>
      <c r="CV127" s="1046"/>
      <c r="CW127" s="1046"/>
      <c r="CX127" s="1046"/>
      <c r="CY127" s="1046"/>
      <c r="CZ127" s="1046"/>
      <c r="DA127" s="1046"/>
      <c r="DB127" s="1046"/>
      <c r="DC127" s="1046"/>
      <c r="DD127" s="1046"/>
      <c r="DE127" s="1046"/>
      <c r="DF127" s="1047"/>
      <c r="DG127" s="1015" t="s">
        <v>466</v>
      </c>
      <c r="DH127" s="1016"/>
      <c r="DI127" s="1016"/>
      <c r="DJ127" s="1016"/>
      <c r="DK127" s="1016"/>
      <c r="DL127" s="1016" t="s">
        <v>128</v>
      </c>
      <c r="DM127" s="1016"/>
      <c r="DN127" s="1016"/>
      <c r="DO127" s="1016"/>
      <c r="DP127" s="1016"/>
      <c r="DQ127" s="1016" t="s">
        <v>128</v>
      </c>
      <c r="DR127" s="1016"/>
      <c r="DS127" s="1016"/>
      <c r="DT127" s="1016"/>
      <c r="DU127" s="1016"/>
      <c r="DV127" s="1017" t="s">
        <v>462</v>
      </c>
      <c r="DW127" s="1017"/>
      <c r="DX127" s="1017"/>
      <c r="DY127" s="1017"/>
      <c r="DZ127" s="1018"/>
    </row>
    <row r="128" spans="1:130" s="248" customFormat="1" ht="26.25" customHeight="1" thickBot="1" x14ac:dyDescent="0.2">
      <c r="A128" s="1139" t="s">
        <v>489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490</v>
      </c>
      <c r="X128" s="1141"/>
      <c r="Y128" s="1141"/>
      <c r="Z128" s="1142"/>
      <c r="AA128" s="1143">
        <v>71611</v>
      </c>
      <c r="AB128" s="1144"/>
      <c r="AC128" s="1144"/>
      <c r="AD128" s="1144"/>
      <c r="AE128" s="1145"/>
      <c r="AF128" s="1146">
        <v>66796</v>
      </c>
      <c r="AG128" s="1144"/>
      <c r="AH128" s="1144"/>
      <c r="AI128" s="1144"/>
      <c r="AJ128" s="1145"/>
      <c r="AK128" s="1146">
        <v>86076</v>
      </c>
      <c r="AL128" s="1144"/>
      <c r="AM128" s="1144"/>
      <c r="AN128" s="1144"/>
      <c r="AO128" s="1145"/>
      <c r="AP128" s="1147"/>
      <c r="AQ128" s="1148"/>
      <c r="AR128" s="1148"/>
      <c r="AS128" s="1148"/>
      <c r="AT128" s="1149"/>
      <c r="AU128" s="284"/>
      <c r="AV128" s="284"/>
      <c r="AW128" s="284"/>
      <c r="AX128" s="984" t="s">
        <v>491</v>
      </c>
      <c r="AY128" s="985"/>
      <c r="AZ128" s="985"/>
      <c r="BA128" s="985"/>
      <c r="BB128" s="985"/>
      <c r="BC128" s="985"/>
      <c r="BD128" s="985"/>
      <c r="BE128" s="986"/>
      <c r="BF128" s="1150" t="s">
        <v>462</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492</v>
      </c>
      <c r="CQ128" s="1133"/>
      <c r="CR128" s="1133"/>
      <c r="CS128" s="1133"/>
      <c r="CT128" s="1133"/>
      <c r="CU128" s="1133"/>
      <c r="CV128" s="1133"/>
      <c r="CW128" s="1133"/>
      <c r="CX128" s="1133"/>
      <c r="CY128" s="1133"/>
      <c r="CZ128" s="1133"/>
      <c r="DA128" s="1133"/>
      <c r="DB128" s="1133"/>
      <c r="DC128" s="1133"/>
      <c r="DD128" s="1133"/>
      <c r="DE128" s="1133"/>
      <c r="DF128" s="1134"/>
      <c r="DG128" s="1135" t="s">
        <v>462</v>
      </c>
      <c r="DH128" s="1136"/>
      <c r="DI128" s="1136"/>
      <c r="DJ128" s="1136"/>
      <c r="DK128" s="1136"/>
      <c r="DL128" s="1136" t="s">
        <v>128</v>
      </c>
      <c r="DM128" s="1136"/>
      <c r="DN128" s="1136"/>
      <c r="DO128" s="1136"/>
      <c r="DP128" s="1136"/>
      <c r="DQ128" s="1136" t="s">
        <v>128</v>
      </c>
      <c r="DR128" s="1136"/>
      <c r="DS128" s="1136"/>
      <c r="DT128" s="1136"/>
      <c r="DU128" s="1136"/>
      <c r="DV128" s="1137" t="s">
        <v>128</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493</v>
      </c>
      <c r="X129" s="1170"/>
      <c r="Y129" s="1170"/>
      <c r="Z129" s="1171"/>
      <c r="AA129" s="1054">
        <v>3810185</v>
      </c>
      <c r="AB129" s="1055"/>
      <c r="AC129" s="1055"/>
      <c r="AD129" s="1055"/>
      <c r="AE129" s="1056"/>
      <c r="AF129" s="1057">
        <v>3801890</v>
      </c>
      <c r="AG129" s="1055"/>
      <c r="AH129" s="1055"/>
      <c r="AI129" s="1055"/>
      <c r="AJ129" s="1056"/>
      <c r="AK129" s="1057">
        <v>3910264</v>
      </c>
      <c r="AL129" s="1055"/>
      <c r="AM129" s="1055"/>
      <c r="AN129" s="1055"/>
      <c r="AO129" s="1056"/>
      <c r="AP129" s="1172"/>
      <c r="AQ129" s="1173"/>
      <c r="AR129" s="1173"/>
      <c r="AS129" s="1173"/>
      <c r="AT129" s="1174"/>
      <c r="AU129" s="286"/>
      <c r="AV129" s="286"/>
      <c r="AW129" s="286"/>
      <c r="AX129" s="1163" t="s">
        <v>494</v>
      </c>
      <c r="AY129" s="1046"/>
      <c r="AZ129" s="1046"/>
      <c r="BA129" s="1046"/>
      <c r="BB129" s="1046"/>
      <c r="BC129" s="1046"/>
      <c r="BD129" s="1046"/>
      <c r="BE129" s="1047"/>
      <c r="BF129" s="1164" t="s">
        <v>128</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496</v>
      </c>
      <c r="X130" s="1170"/>
      <c r="Y130" s="1170"/>
      <c r="Z130" s="1171"/>
      <c r="AA130" s="1054">
        <v>775256</v>
      </c>
      <c r="AB130" s="1055"/>
      <c r="AC130" s="1055"/>
      <c r="AD130" s="1055"/>
      <c r="AE130" s="1056"/>
      <c r="AF130" s="1057">
        <v>756355</v>
      </c>
      <c r="AG130" s="1055"/>
      <c r="AH130" s="1055"/>
      <c r="AI130" s="1055"/>
      <c r="AJ130" s="1056"/>
      <c r="AK130" s="1057">
        <v>735761</v>
      </c>
      <c r="AL130" s="1055"/>
      <c r="AM130" s="1055"/>
      <c r="AN130" s="1055"/>
      <c r="AO130" s="1056"/>
      <c r="AP130" s="1172"/>
      <c r="AQ130" s="1173"/>
      <c r="AR130" s="1173"/>
      <c r="AS130" s="1173"/>
      <c r="AT130" s="1174"/>
      <c r="AU130" s="286"/>
      <c r="AV130" s="286"/>
      <c r="AW130" s="286"/>
      <c r="AX130" s="1163" t="s">
        <v>497</v>
      </c>
      <c r="AY130" s="1046"/>
      <c r="AZ130" s="1046"/>
      <c r="BA130" s="1046"/>
      <c r="BB130" s="1046"/>
      <c r="BC130" s="1046"/>
      <c r="BD130" s="1046"/>
      <c r="BE130" s="1047"/>
      <c r="BF130" s="1200">
        <v>10.4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498</v>
      </c>
      <c r="X131" s="1208"/>
      <c r="Y131" s="1208"/>
      <c r="Z131" s="1209"/>
      <c r="AA131" s="1101">
        <v>3034929</v>
      </c>
      <c r="AB131" s="1080"/>
      <c r="AC131" s="1080"/>
      <c r="AD131" s="1080"/>
      <c r="AE131" s="1081"/>
      <c r="AF131" s="1079">
        <v>3045535</v>
      </c>
      <c r="AG131" s="1080"/>
      <c r="AH131" s="1080"/>
      <c r="AI131" s="1080"/>
      <c r="AJ131" s="1081"/>
      <c r="AK131" s="1079">
        <v>3174503</v>
      </c>
      <c r="AL131" s="1080"/>
      <c r="AM131" s="1080"/>
      <c r="AN131" s="1080"/>
      <c r="AO131" s="1081"/>
      <c r="AP131" s="1210"/>
      <c r="AQ131" s="1211"/>
      <c r="AR131" s="1211"/>
      <c r="AS131" s="1211"/>
      <c r="AT131" s="1212"/>
      <c r="AU131" s="286"/>
      <c r="AV131" s="286"/>
      <c r="AW131" s="286"/>
      <c r="AX131" s="1182" t="s">
        <v>499</v>
      </c>
      <c r="AY131" s="1133"/>
      <c r="AZ131" s="1133"/>
      <c r="BA131" s="1133"/>
      <c r="BB131" s="1133"/>
      <c r="BC131" s="1133"/>
      <c r="BD131" s="1133"/>
      <c r="BE131" s="1134"/>
      <c r="BF131" s="1183">
        <v>6.8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501</v>
      </c>
      <c r="W132" s="1193"/>
      <c r="X132" s="1193"/>
      <c r="Y132" s="1193"/>
      <c r="Z132" s="1194"/>
      <c r="AA132" s="1195">
        <v>10.49428174</v>
      </c>
      <c r="AB132" s="1196"/>
      <c r="AC132" s="1196"/>
      <c r="AD132" s="1196"/>
      <c r="AE132" s="1197"/>
      <c r="AF132" s="1198">
        <v>11.252144530000001</v>
      </c>
      <c r="AG132" s="1196"/>
      <c r="AH132" s="1196"/>
      <c r="AI132" s="1196"/>
      <c r="AJ132" s="1197"/>
      <c r="AK132" s="1198">
        <v>9.4697973189999995</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502</v>
      </c>
      <c r="W133" s="1176"/>
      <c r="X133" s="1176"/>
      <c r="Y133" s="1176"/>
      <c r="Z133" s="1177"/>
      <c r="AA133" s="1178">
        <v>10.9</v>
      </c>
      <c r="AB133" s="1179"/>
      <c r="AC133" s="1179"/>
      <c r="AD133" s="1179"/>
      <c r="AE133" s="1180"/>
      <c r="AF133" s="1178">
        <v>11</v>
      </c>
      <c r="AG133" s="1179"/>
      <c r="AH133" s="1179"/>
      <c r="AI133" s="1179"/>
      <c r="AJ133" s="1180"/>
      <c r="AK133" s="1178">
        <v>10.4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Wo5HINHPe598ZV8uTE/AbVqq8HfC5YvHh5dfm0Uk4bDWhQUsfIEQgt682gum8InvRyetzeE+3i0PH1tnXZoOw==" saltValue="qpoLWPmIPpWsbijt/EHNv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AU73" sqref="AU73"/>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rbWt1Xz0fCx2ZZVKFhjyroEqRb8v23uJ+hOQFhUHT5roSoIspMobGqLjWAdUbI0ZQZX9n1mvKnPIxEzQe2zMug==" saltValue="/x/jUOqL6xOemiieD/cO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NciPjronn6od5+Ua6orfdegeWbZlM01OEHN1cnG4wzI3Yi4jhO9LIwVRlIYu1CeWd04B3Be/LFP/XaCrh4FXg==" saltValue="4JO6C1Fkcaa/Lp91Xs2Kh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A66" sqref="A66"/>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511</v>
      </c>
      <c r="AL9" s="1216"/>
      <c r="AM9" s="1216"/>
      <c r="AN9" s="1217"/>
      <c r="AO9" s="314">
        <v>1051178</v>
      </c>
      <c r="AP9" s="314">
        <v>157811</v>
      </c>
      <c r="AQ9" s="315">
        <v>156065</v>
      </c>
      <c r="AR9" s="316">
        <v>1.1000000000000001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512</v>
      </c>
      <c r="AL10" s="1216"/>
      <c r="AM10" s="1216"/>
      <c r="AN10" s="1217"/>
      <c r="AO10" s="317">
        <v>207639</v>
      </c>
      <c r="AP10" s="317">
        <v>31172</v>
      </c>
      <c r="AQ10" s="318">
        <v>24089</v>
      </c>
      <c r="AR10" s="319">
        <v>29.4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513</v>
      </c>
      <c r="AL11" s="1216"/>
      <c r="AM11" s="1216"/>
      <c r="AN11" s="1217"/>
      <c r="AO11" s="317" t="s">
        <v>514</v>
      </c>
      <c r="AP11" s="317" t="s">
        <v>514</v>
      </c>
      <c r="AQ11" s="318">
        <v>3903</v>
      </c>
      <c r="AR11" s="319" t="s">
        <v>514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515</v>
      </c>
      <c r="AL12" s="1216"/>
      <c r="AM12" s="1216"/>
      <c r="AN12" s="1217"/>
      <c r="AO12" s="317" t="s">
        <v>514</v>
      </c>
      <c r="AP12" s="317" t="s">
        <v>514</v>
      </c>
      <c r="AQ12" s="318" t="s">
        <v>514</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516</v>
      </c>
      <c r="AL13" s="1216"/>
      <c r="AM13" s="1216"/>
      <c r="AN13" s="1217"/>
      <c r="AO13" s="317" t="s">
        <v>514</v>
      </c>
      <c r="AP13" s="317" t="s">
        <v>514</v>
      </c>
      <c r="AQ13" s="318">
        <v>6134</v>
      </c>
      <c r="AR13" s="319" t="s">
        <v>514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517</v>
      </c>
      <c r="AL14" s="1216"/>
      <c r="AM14" s="1216"/>
      <c r="AN14" s="1217"/>
      <c r="AO14" s="317">
        <v>11092</v>
      </c>
      <c r="AP14" s="317">
        <v>1665</v>
      </c>
      <c r="AQ14" s="318">
        <v>6841</v>
      </c>
      <c r="AR14" s="319">
        <v>-75.7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518</v>
      </c>
      <c r="AL15" s="1222"/>
      <c r="AM15" s="1222"/>
      <c r="AN15" s="1223"/>
      <c r="AO15" s="317">
        <v>-73725</v>
      </c>
      <c r="AP15" s="317">
        <v>-11068</v>
      </c>
      <c r="AQ15" s="318">
        <v>-12699</v>
      </c>
      <c r="AR15" s="319">
        <v>-12.8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1196184</v>
      </c>
      <c r="AP16" s="317">
        <v>179580</v>
      </c>
      <c r="AQ16" s="318">
        <v>184332</v>
      </c>
      <c r="AR16" s="319">
        <v>-2.6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523</v>
      </c>
      <c r="AL21" s="1225"/>
      <c r="AM21" s="1225"/>
      <c r="AN21" s="1226"/>
      <c r="AO21" s="330">
        <v>15.91</v>
      </c>
      <c r="AP21" s="331">
        <v>15.68</v>
      </c>
      <c r="AQ21" s="332">
        <v>0.23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524</v>
      </c>
      <c r="AL22" s="1225"/>
      <c r="AM22" s="1225"/>
      <c r="AN22" s="1226"/>
      <c r="AO22" s="335">
        <v>94.7</v>
      </c>
      <c r="AP22" s="336">
        <v>95.9</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528</v>
      </c>
      <c r="AL32" s="1219"/>
      <c r="AM32" s="1219"/>
      <c r="AN32" s="1220"/>
      <c r="AO32" s="345">
        <v>822554</v>
      </c>
      <c r="AP32" s="345">
        <v>123488</v>
      </c>
      <c r="AQ32" s="346">
        <v>108331</v>
      </c>
      <c r="AR32" s="347">
        <v>14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529</v>
      </c>
      <c r="AL33" s="1219"/>
      <c r="AM33" s="1219"/>
      <c r="AN33" s="1220"/>
      <c r="AO33" s="345" t="s">
        <v>514</v>
      </c>
      <c r="AP33" s="345" t="s">
        <v>514</v>
      </c>
      <c r="AQ33" s="346">
        <v>132</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530</v>
      </c>
      <c r="AL34" s="1219"/>
      <c r="AM34" s="1219"/>
      <c r="AN34" s="1220"/>
      <c r="AO34" s="345" t="s">
        <v>514</v>
      </c>
      <c r="AP34" s="345" t="s">
        <v>514</v>
      </c>
      <c r="AQ34" s="346">
        <v>205</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531</v>
      </c>
      <c r="AL35" s="1219"/>
      <c r="AM35" s="1219"/>
      <c r="AN35" s="1220"/>
      <c r="AO35" s="345">
        <v>282533</v>
      </c>
      <c r="AP35" s="345">
        <v>42416</v>
      </c>
      <c r="AQ35" s="346">
        <v>22911</v>
      </c>
      <c r="AR35" s="347">
        <v>85.1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532</v>
      </c>
      <c r="AL36" s="1219"/>
      <c r="AM36" s="1219"/>
      <c r="AN36" s="1220"/>
      <c r="AO36" s="345">
        <v>13956</v>
      </c>
      <c r="AP36" s="345">
        <v>2095</v>
      </c>
      <c r="AQ36" s="346">
        <v>3832</v>
      </c>
      <c r="AR36" s="347">
        <v>-45.3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533</v>
      </c>
      <c r="AL37" s="1219"/>
      <c r="AM37" s="1219"/>
      <c r="AN37" s="1220"/>
      <c r="AO37" s="345">
        <v>3369</v>
      </c>
      <c r="AP37" s="345">
        <v>506</v>
      </c>
      <c r="AQ37" s="346">
        <v>1000</v>
      </c>
      <c r="AR37" s="347">
        <v>-49.4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534</v>
      </c>
      <c r="AL38" s="1228"/>
      <c r="AM38" s="1228"/>
      <c r="AN38" s="1229"/>
      <c r="AO38" s="348">
        <v>44</v>
      </c>
      <c r="AP38" s="348">
        <v>7</v>
      </c>
      <c r="AQ38" s="349">
        <v>21</v>
      </c>
      <c r="AR38" s="337">
        <v>-66.7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535</v>
      </c>
      <c r="AL39" s="1228"/>
      <c r="AM39" s="1228"/>
      <c r="AN39" s="1229"/>
      <c r="AO39" s="345">
        <v>-86076</v>
      </c>
      <c r="AP39" s="345">
        <v>-12922</v>
      </c>
      <c r="AQ39" s="346">
        <v>-5292</v>
      </c>
      <c r="AR39" s="347">
        <v>144.19999999999999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536</v>
      </c>
      <c r="AL40" s="1219"/>
      <c r="AM40" s="1219"/>
      <c r="AN40" s="1220"/>
      <c r="AO40" s="345">
        <v>-735761</v>
      </c>
      <c r="AP40" s="345">
        <v>-110458</v>
      </c>
      <c r="AQ40" s="346">
        <v>-91315</v>
      </c>
      <c r="AR40" s="347">
        <v>21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300</v>
      </c>
      <c r="AL41" s="1231"/>
      <c r="AM41" s="1231"/>
      <c r="AN41" s="1232"/>
      <c r="AO41" s="345">
        <v>300619</v>
      </c>
      <c r="AP41" s="345">
        <v>45131</v>
      </c>
      <c r="AQ41" s="346">
        <v>39824</v>
      </c>
      <c r="AR41" s="347">
        <v>13.3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506</v>
      </c>
      <c r="AN49" s="1235" t="s">
        <v>540</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1351878</v>
      </c>
      <c r="AN51" s="367">
        <v>184632</v>
      </c>
      <c r="AO51" s="368">
        <v>121.4</v>
      </c>
      <c r="AP51" s="369">
        <v>168868</v>
      </c>
      <c r="AQ51" s="370">
        <v>4.0999999999999996</v>
      </c>
      <c r="AR51" s="371">
        <v>117.3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92096</v>
      </c>
      <c r="AN52" s="375">
        <v>12578</v>
      </c>
      <c r="AO52" s="376">
        <v>-19.5</v>
      </c>
      <c r="AP52" s="377">
        <v>79360</v>
      </c>
      <c r="AQ52" s="378">
        <v>-0.8</v>
      </c>
      <c r="AR52" s="379">
        <v>-18.7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1020569</v>
      </c>
      <c r="AN53" s="367">
        <v>142597</v>
      </c>
      <c r="AO53" s="368">
        <v>-22.8</v>
      </c>
      <c r="AP53" s="369">
        <v>202870</v>
      </c>
      <c r="AQ53" s="370">
        <v>20.100000000000001</v>
      </c>
      <c r="AR53" s="371">
        <v>-42.9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200221</v>
      </c>
      <c r="AN54" s="375">
        <v>27976</v>
      </c>
      <c r="AO54" s="376">
        <v>122.4</v>
      </c>
      <c r="AP54" s="377">
        <v>79735</v>
      </c>
      <c r="AQ54" s="378">
        <v>0.5</v>
      </c>
      <c r="AR54" s="379">
        <v>121.9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793344</v>
      </c>
      <c r="AN55" s="367">
        <v>113448</v>
      </c>
      <c r="AO55" s="368">
        <v>-20.399999999999999</v>
      </c>
      <c r="AP55" s="369">
        <v>167497</v>
      </c>
      <c r="AQ55" s="370">
        <v>-17.399999999999999</v>
      </c>
      <c r="AR55" s="371">
        <v>-3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533379</v>
      </c>
      <c r="AN56" s="375">
        <v>76273</v>
      </c>
      <c r="AO56" s="376">
        <v>172.6</v>
      </c>
      <c r="AP56" s="377">
        <v>82571</v>
      </c>
      <c r="AQ56" s="378">
        <v>3.6</v>
      </c>
      <c r="AR56" s="379">
        <v>169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849371</v>
      </c>
      <c r="AN57" s="367">
        <v>124981</v>
      </c>
      <c r="AO57" s="368">
        <v>10.199999999999999</v>
      </c>
      <c r="AP57" s="369">
        <v>190274</v>
      </c>
      <c r="AQ57" s="370">
        <v>13.6</v>
      </c>
      <c r="AR57" s="371">
        <v>-3.4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482294</v>
      </c>
      <c r="AN58" s="375">
        <v>70967</v>
      </c>
      <c r="AO58" s="376">
        <v>-7</v>
      </c>
      <c r="AP58" s="377">
        <v>88584</v>
      </c>
      <c r="AQ58" s="378">
        <v>7.3</v>
      </c>
      <c r="AR58" s="379">
        <v>-14.3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784072</v>
      </c>
      <c r="AN59" s="367">
        <v>117711</v>
      </c>
      <c r="AO59" s="368">
        <v>-5.8</v>
      </c>
      <c r="AP59" s="369">
        <v>200194</v>
      </c>
      <c r="AQ59" s="370">
        <v>5.2</v>
      </c>
      <c r="AR59" s="371">
        <v>-11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388306</v>
      </c>
      <c r="AN60" s="375">
        <v>58295</v>
      </c>
      <c r="AO60" s="376">
        <v>-17.899999999999999</v>
      </c>
      <c r="AP60" s="377">
        <v>106422</v>
      </c>
      <c r="AQ60" s="378">
        <v>20.100000000000001</v>
      </c>
      <c r="AR60" s="379">
        <v>-38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959847</v>
      </c>
      <c r="AN61" s="382">
        <v>136674</v>
      </c>
      <c r="AO61" s="383">
        <v>16.5</v>
      </c>
      <c r="AP61" s="384">
        <v>185941</v>
      </c>
      <c r="AQ61" s="385">
        <v>5.0999999999999996</v>
      </c>
      <c r="AR61" s="371">
        <v>11.4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339259</v>
      </c>
      <c r="AN62" s="375">
        <v>49218</v>
      </c>
      <c r="AO62" s="376">
        <v>50.1</v>
      </c>
      <c r="AP62" s="377">
        <v>87334</v>
      </c>
      <c r="AQ62" s="378">
        <v>6.1</v>
      </c>
      <c r="AR62" s="379">
        <v>44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4SyXPAG3mLDDxx4T40cA4JcafTYM8kfMz8HE0FTm/NEOymqrLkVbAvKXgTi7hYvzKmOxtkwalnNCEkdQMenkow==" saltValue="1bCEjwdUSb9RendkbaDui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AE101" sqref="AE101"/>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1" spans="125:125" ht="13.5" hidden="1" customHeight="1" x14ac:dyDescent="0.15">
      <c r="DU121" s="292"/>
    </row>
  </sheetData>
  <sheetProtection algorithmName="SHA-512" hashValue="+go7uSK1NrXFtaRZQ7S73IJtpfGKWxHNP7gDimOjMNE4B1Gg9RzayeJqI3uY55bCElA9yQWQHMRjAAdY49JTFg==" saltValue="7SuKmXdrw+yz3rT2W7J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BJ92" sqref="BJ92"/>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fRNQHQxV0WrXUfYn9g0WRA/i1FPsoDqPTKeslYJnQaa3ykeExw0hg2ynew263Wy/Id76Yn7GLmqOkbzu+N4qPg==" saltValue="/tA99AfkAj7Xep+H2wRG7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activeCell="O45" sqref="O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8" t="s">
        <v>3</v>
      </c>
      <c r="D47" s="1238"/>
      <c r="E47" s="1239"/>
      <c r="F47" s="11">
        <v>41.32</v>
      </c>
      <c r="G47" s="12">
        <v>42.22</v>
      </c>
      <c r="H47" s="12">
        <v>40.549999999999997</v>
      </c>
      <c r="I47" s="12">
        <v>41.07</v>
      </c>
      <c r="J47" s="13">
        <v>39.81</v>
      </c>
    </row>
    <row r="48" spans="2:10" ht="57.75" customHeight="1" x14ac:dyDescent="0.15">
      <c r="B48" s="14"/>
      <c r="C48" s="1240" t="s">
        <v>4</v>
      </c>
      <c r="D48" s="1240"/>
      <c r="E48" s="1241"/>
      <c r="F48" s="15">
        <v>5.15</v>
      </c>
      <c r="G48" s="16">
        <v>0.89</v>
      </c>
      <c r="H48" s="16">
        <v>0.76</v>
      </c>
      <c r="I48" s="16">
        <v>0.8</v>
      </c>
      <c r="J48" s="17">
        <v>0.27</v>
      </c>
    </row>
    <row r="49" spans="2:10" ht="57.75" customHeight="1" thickBot="1" x14ac:dyDescent="0.2">
      <c r="B49" s="18"/>
      <c r="C49" s="1242" t="s">
        <v>5</v>
      </c>
      <c r="D49" s="1242"/>
      <c r="E49" s="1243"/>
      <c r="F49" s="19" t="s">
        <v>561</v>
      </c>
      <c r="G49" s="20" t="s">
        <v>562</v>
      </c>
      <c r="H49" s="20" t="s">
        <v>563</v>
      </c>
      <c r="I49" s="20">
        <v>0.48</v>
      </c>
      <c r="J49" s="21" t="s">
        <v>564</v>
      </c>
    </row>
    <row r="50" spans="2:10" ht="13.5" customHeight="1" x14ac:dyDescent="0.15"/>
  </sheetData>
  <sheetProtection algorithmName="SHA-512" hashValue="RUXRaug7F0gTR7BwFvZ2Q14WCOo1tQE20LMSOCDoV00PcGrqD4TQgObnT0giNBZjasRVmZGya+X8ZlkJWFUd5Q==" saltValue="L52gAPH7mV8ho6p4tup0/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2022-04-08T02:02:53Z</cp:lastPrinted>
  <dcterms:created xsi:type="dcterms:W3CDTF">2022-02-02T03:16:01Z</dcterms:created>
  <dcterms:modified xsi:type="dcterms:W3CDTF">2022-09-16T05:59:46Z</dcterms:modified>
  <cp:category/>
</cp:coreProperties>
</file>