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HB123\Desktop\"/>
    </mc:Choice>
  </mc:AlternateContent>
  <xr:revisionPtr revIDLastSave="0" documentId="13_ncr:1_{D4D56EC0-BBE5-4883-BD05-B2896673C168}" xr6:coauthVersionLast="47" xr6:coauthVersionMax="47" xr10:uidLastSave="{00000000-0000-0000-0000-000000000000}"/>
  <bookViews>
    <workbookView xWindow="-120" yWindow="-120" windowWidth="29040" windowHeight="15840" firstSheet="12"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AM36" i="10"/>
  <c r="C36" i="10"/>
  <c r="CO35" i="10"/>
  <c r="AM35" i="10"/>
  <c r="C35" i="10"/>
  <c r="CO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W34" i="10" s="1"/>
  <c r="BW35" i="10" s="1"/>
</calcChain>
</file>

<file path=xl/sharedStrings.xml><?xml version="1.0" encoding="utf-8"?>
<sst xmlns="http://schemas.openxmlformats.org/spreadsheetml/2006/main" count="1087" uniqueCount="604">
  <si>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</si>
  <si>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</si>
  <si>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</si>
  <si>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</si>
  <si>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</si>
  <si>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</si>
  <si>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</si>
  <si>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</si>
  <si>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</si>
  <si>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</si>
  <si>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</si>
  <si>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</si>
  <si>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</si>
  <si>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</si>
  <si>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</si>
  <si>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</si>
  <si>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</si>
  <si>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</si>
  <si>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</si>
  <si>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</si>
  <si>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</si>
  <si>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</si>
  <si>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</si>
  <si>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</si>
  <si>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</si>
  <si>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</si>
  <si>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</si>
  <si>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</si>
  <si>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</si>
  <si>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</si>
  <si>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</si>
  <si>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</si>
  <si>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</si>
  <si>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</si>
  <si>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</si>
  <si>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</si>
  <si>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</si>
  <si>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</si>
  <si>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</si>
  <si>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</si>
  <si>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</si>
  <si>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</si>
  <si>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</si>
  <si>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</si>
  <si>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</si>
  <si>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</si>
  <si>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</si>
  <si>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</si>
  <si>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</si>
  <si>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</si>
  <si>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</si>
  <si>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</si>
  <si>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</si>
  <si>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</si>
  <si>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</si>
  <si>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</si>
  <si>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</si>
  <si>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</si>
  <si>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</si>
  <si>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</si>
  <si>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</si>
  <si>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</si>
  <si>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</si>
  <si>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</si>
  <si>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</si>
  <si>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</si>
  <si>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</si>
  <si>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</si>
  <si>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</si>
  <si>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</si>
  <si>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</si>
  <si>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</si>
  <si>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</si>
  <si>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</si>
  <si>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</si>
  <si>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</si>
  <si>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</si>
  <si>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</si>
  <si>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</si>
  <si>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</si>
  <si>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</si>
  <si>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</si>
  <si>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</si>
  <si>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</si>
  <si>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</si>
  <si>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</si>
  <si>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</si>
  <si>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</si>
  <si>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</si>
  <si>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</si>
  <si>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</si>
  <si>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</si>
  <si>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</si>
  <si>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</si>
  <si>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</si>
  <si>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</si>
  <si>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</si>
  <si>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</si>
  <si>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羽幌町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</si>
  <si>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</si>
  <si>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</si>
  <si>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</si>
  <si>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</si>
  <si>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</si>
  <si>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</si>
  <si>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</si>
  <si>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</si>
  <si>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</si>
  <si>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</si>
  <si>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</si>
  <si>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</si>
  <si>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</si>
  <si>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</si>
  <si>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</si>
  <si>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</si>
  <si>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</si>
  <si>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</si>
  <si>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</si>
  <si>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</si>
  <si>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</si>
  <si>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</si>
  <si>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</si>
  <si>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</si>
  <si>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</si>
  <si>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</si>
  <si>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</si>
  <si>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</si>
  <si>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</si>
  <si>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</si>
  <si>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</si>
  <si>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</si>
  <si>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</si>
  <si>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</si>
  <si>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</si>
  <si>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</si>
  <si>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</si>
  <si>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</si>
  <si>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</si>
  <si>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</si>
  <si>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</si>
  <si>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</si>
  <si>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</si>
  <si>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</si>
  <si>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</si>
  <si>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</si>
  <si>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</si>
  <si>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</si>
  <si>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</si>
  <si>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</si>
  <si>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</si>
  <si>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</si>
  <si>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</si>
  <si>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-2.8</t>
    <phoneticPr fontId="5"/>
  </si>
  <si>
    <t>基準財政需要額</t>
    <phoneticPr fontId="25"/>
  </si>
  <si>
    <t>うち日本人(％)</t>
    <phoneticPr fontId="5"/>
  </si>
  <si>
    <t>-3.0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</si>
  <si>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</si>
  <si>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</si>
  <si>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</si>
  <si>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</si>
  <si>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</si>
  <si>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</si>
  <si>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</si>
  <si>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</si>
  <si>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</si>
  <si>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</si>
  <si>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</si>
  <si>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</si>
  <si>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</si>
  <si>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</si>
  <si>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</si>
  <si>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</si>
  <si>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</si>
  <si>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</si>
  <si>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</si>
  <si>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</si>
  <si>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</si>
  <si>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</si>
  <si>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</si>
  <si>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</si>
  <si>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</si>
  <si>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</si>
  <si>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</si>
  <si>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</si>
  <si>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</si>
  <si>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</si>
  <si>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</si>
  <si>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</si>
  <si>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</si>
  <si>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</si>
  <si>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</si>
  <si>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</si>
  <si>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</si>
  <si>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</si>
  <si>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</si>
  <si>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</si>
  <si>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</si>
  <si>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</si>
  <si>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</si>
  <si>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</si>
  <si>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</si>
  <si>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</si>
  <si>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</si>
  <si>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</si>
  <si>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</si>
  <si>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</si>
  <si>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</si>
  <si>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</si>
  <si>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</si>
  <si>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</si>
  <si>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</si>
  <si>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</si>
  <si>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</si>
  <si>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</si>
  <si>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北海道羽幌町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</si>
  <si>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</si>
  <si>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</si>
  <si>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</si>
  <si>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</si>
  <si>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</si>
  <si>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</si>
  <si>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</si>
  <si>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</si>
  <si>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</si>
  <si>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</si>
  <si>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</si>
  <si>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</si>
  <si>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</si>
  <si>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</si>
  <si>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</si>
  <si>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</si>
  <si>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</si>
  <si>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</si>
  <si>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</si>
  <si>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</si>
  <si>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</si>
  <si>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</si>
  <si>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</si>
  <si>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</si>
  <si>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</si>
  <si>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</si>
  <si>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</si>
  <si>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</si>
  <si>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</si>
  <si>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</si>
  <si>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</si>
  <si>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</si>
  <si>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</si>
  <si>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</si>
  <si>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</si>
  <si>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</si>
  <si>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</si>
  <si>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</si>
  <si>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</si>
  <si>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</si>
  <si>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</si>
  <si>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</si>
  <si>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</si>
  <si>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</si>
  <si>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</si>
  <si>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</si>
  <si>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</si>
  <si>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</si>
  <si>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</si>
  <si>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</si>
  <si>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</si>
  <si>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</si>
  <si>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</si>
  <si>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</si>
  <si>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</si>
  <si>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</si>
  <si>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</si>
  <si>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</si>
  <si>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</si>
  <si>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</si>
  <si>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</si>
  <si>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</si>
  <si>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</si>
  <si>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</si>
  <si>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</si>
  <si>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</si>
  <si>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</si>
  <si>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</si>
  <si>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</si>
  <si>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</si>
  <si>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</si>
  <si>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</si>
  <si>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</si>
  <si>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</si>
  <si>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</si>
  <si>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</si>
  <si>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</si>
  <si>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</si>
  <si>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</si>
  <si>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</si>
  <si>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</si>
  <si>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t>
    <phoneticPr fontId="5"/>
  </si>
  <si>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</si>
  <si>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</si>
  <si>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</si>
  <si>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</si>
  <si>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</si>
  <si>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</si>
  <si>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</si>
  <si>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</si>
  <si>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</si>
  <si>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</si>
  <si>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</si>
  <si>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</si>
  <si>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</si>
  <si>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</si>
  <si>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</si>
  <si>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</si>
  <si>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</si>
  <si>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</si>
  <si>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</si>
  <si>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</si>
  <si>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</si>
  <si>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</si>
  <si>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</si>
  <si>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</si>
  <si>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</si>
  <si>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</si>
  <si>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</si>
  <si>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</si>
  <si>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</si>
  <si>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</si>
  <si>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</si>
  <si>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</si>
  <si>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</si>
  <si>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</si>
  <si>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</si>
  <si>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</si>
  <si>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</si>
  <si>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</si>
  <si>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介護サービス</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</si>
  <si>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</si>
  <si>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</si>
  <si>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</si>
  <si>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</si>
  <si>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</si>
  <si>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</si>
  <si>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</si>
  <si>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港湾整備</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</si>
  <si>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</si>
  <si>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</si>
  <si>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</si>
  <si>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</si>
  <si>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</si>
  <si>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</si>
  <si>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</si>
  <si>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</si>
  <si>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</si>
  <si>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</si>
  <si>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</si>
  <si>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</si>
  <si>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</si>
  <si>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</si>
  <si>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</si>
  <si>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</si>
  <si>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</si>
  <si>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</si>
  <si>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</si>
  <si>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</si>
  <si>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</si>
  <si>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</si>
  <si>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</si>
  <si>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北海道羽幌町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</si>
  <si>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</si>
  <si>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</si>
  <si>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</si>
  <si>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</si>
  <si>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</si>
  <si>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</si>
  <si>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</si>
  <si>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</si>
  <si>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</si>
  <si>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</si>
  <si>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</si>
  <si>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</si>
  <si>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</si>
  <si>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</si>
  <si>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</si>
  <si>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</si>
  <si>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</si>
  <si>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</si>
  <si>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</si>
  <si>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羽幌町一般会計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</si>
  <si>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</si>
  <si>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</si>
  <si>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</si>
  <si>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</si>
  <si>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</si>
  <si>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</si>
  <si>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</si>
  <si>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</si>
  <si>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</si>
  <si>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</si>
  <si>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</si>
  <si>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</si>
  <si>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</si>
  <si>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</si>
  <si>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羽幌町国民健康保険事業特別会計</t>
    <phoneticPr fontId="5"/>
  </si>
  <si>
    <t>羽幌町介護保険事業特別会計</t>
    <phoneticPr fontId="5"/>
  </si>
  <si>
    <t>羽幌町後期高齢者医療特別会計</t>
    <phoneticPr fontId="5"/>
  </si>
  <si>
    <t>羽幌町水道事業会計</t>
    <phoneticPr fontId="5"/>
  </si>
  <si>
    <t>法適用企業</t>
    <phoneticPr fontId="5"/>
  </si>
  <si>
    <t>羽幌町簡易水道事業特別会計</t>
    <phoneticPr fontId="5"/>
  </si>
  <si>
    <t>法非適用企業</t>
    <phoneticPr fontId="5"/>
  </si>
  <si>
    <t>羽幌町下水道事業特別会計</t>
    <phoneticPr fontId="5"/>
  </si>
  <si>
    <t>羽幌町港湾上屋事業特別会計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</si>
  <si>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</si>
  <si>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</si>
  <si>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</si>
  <si>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</si>
  <si>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</si>
  <si>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</si>
  <si>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</si>
  <si>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</si>
  <si>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</si>
  <si>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</si>
  <si>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</si>
  <si>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</si>
  <si>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</si>
  <si>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</si>
  <si>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</si>
  <si>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</si>
  <si>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</si>
  <si>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</si>
  <si>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</si>
  <si>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</si>
  <si>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</si>
  <si>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</si>
  <si>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</si>
  <si>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</si>
  <si>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</si>
  <si>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</si>
  <si>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</si>
  <si>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</si>
  <si>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</si>
  <si>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</si>
  <si>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</si>
  <si>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</si>
  <si>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</si>
  <si>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</si>
  <si>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</si>
  <si>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</si>
  <si>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</si>
  <si>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</si>
  <si>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</si>
  <si>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</si>
  <si>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</si>
  <si>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</si>
  <si>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</si>
  <si>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</si>
  <si>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</si>
  <si>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</si>
  <si>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</si>
  <si>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</si>
  <si>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</si>
  <si>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</si>
  <si>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</si>
  <si>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</si>
  <si>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</si>
  <si>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</si>
  <si>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</si>
  <si>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</si>
  <si>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</si>
  <si>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</si>
  <si>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</si>
  <si>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</si>
  <si>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</si>
  <si>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羽幌町下水道事業特別会計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</si>
  <si>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</si>
  <si>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</si>
  <si>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羽幌町港湾上屋事業特別会計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</si>
  <si>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</si>
  <si>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羽幌町簡易水道事業特別会計</t>
    <phoneticPr fontId="5"/>
  </si>
  <si>
    <t>(Ｆ)</t>
    <phoneticPr fontId="5"/>
  </si>
  <si>
    <t>羽幌町水道事業会計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</si>
  <si>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</si>
  <si>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</si>
  <si>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</si>
  <si>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</si>
  <si>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</si>
  <si>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</si>
  <si>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</si>
  <si>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</si>
  <si>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</si>
  <si>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</si>
  <si>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</si>
  <si>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</si>
  <si>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</si>
  <si>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</si>
  <si>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</si>
  <si>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</si>
  <si>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</si>
  <si>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</si>
  <si>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</si>
  <si>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</si>
  <si>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</si>
  <si>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</si>
  <si>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</si>
  <si>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</si>
  <si>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</si>
  <si>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</si>
  <si>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</si>
  <si>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</si>
  <si>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</si>
  <si>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</si>
  <si>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</si>
  <si>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</si>
  <si>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</si>
  <si>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</si>
  <si>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</si>
  <si>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</si>
  <si>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</si>
  <si>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</si>
  <si>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</si>
  <si>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</si>
  <si>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</si>
  <si>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</si>
  <si>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</si>
  <si>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</si>
  <si>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</si>
  <si>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</si>
  <si>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</si>
  <si>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</si>
  <si>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</si>
  <si>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</si>
  <si>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</si>
  <si>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</si>
  <si>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</si>
  <si>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</si>
  <si>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</si>
  <si>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</si>
  <si>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</si>
  <si>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</si>
  <si>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</si>
  <si>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</si>
  <si>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</si>
  <si>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</si>
  <si>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</si>
  <si>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</si>
  <si>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</si>
  <si>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</si>
  <si>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</si>
  <si>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</si>
  <si>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</si>
  <si>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</si>
  <si>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</si>
  <si>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</si>
  <si>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</si>
  <si>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</si>
  <si>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</si>
  <si>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</si>
  <si>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</si>
  <si>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</si>
  <si>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</si>
  <si>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</si>
  <si>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</si>
  <si>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</si>
  <si>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</si>
  <si>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</si>
  <si>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4.57</t>
  </si>
  <si>
    <t>▲ 4.07</t>
  </si>
  <si>
    <t>▲ 2.17</t>
  </si>
  <si>
    <t>羽幌町水道事業会計</t>
  </si>
  <si>
    <t>羽幌町一般会計</t>
  </si>
  <si>
    <t>羽幌町介護保険事業特別会計</t>
  </si>
  <si>
    <t>羽幌町国民健康保険事業特別会計</t>
  </si>
  <si>
    <t>羽幌町後期高齢者医療特別会計</t>
  </si>
  <si>
    <t>羽幌町簡易水道事業特別会計</t>
  </si>
  <si>
    <t>羽幌町下水道事業特別会計</t>
  </si>
  <si>
    <t>羽幌町港湾上屋事業特別会計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</si>
  <si>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</si>
  <si>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</si>
  <si>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</si>
  <si>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</si>
  <si>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</si>
  <si>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</si>
  <si>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</si>
  <si>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</si>
  <si>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羽幌町外2町村衛生施設組合</t>
    <rPh sb="0" eb="2">
      <t>ハボロ</t>
    </rPh>
    <rPh sb="2" eb="3">
      <t>チョウ</t>
    </rPh>
    <rPh sb="3" eb="4">
      <t>ホカ</t>
    </rPh>
    <rPh sb="5" eb="7">
      <t>チョウソン</t>
    </rPh>
    <rPh sb="7" eb="9">
      <t>エイセイ</t>
    </rPh>
    <rPh sb="9" eb="11">
      <t>シセツ</t>
    </rPh>
    <rPh sb="11" eb="13">
      <t>クミアイ</t>
    </rPh>
    <phoneticPr fontId="2"/>
  </si>
  <si>
    <t>北留萌消防組合</t>
    <rPh sb="0" eb="1">
      <t>キタ</t>
    </rPh>
    <rPh sb="1" eb="3">
      <t>ルモイ</t>
    </rPh>
    <rPh sb="3" eb="5">
      <t>ショウボウ</t>
    </rPh>
    <rPh sb="5" eb="7">
      <t>クミアイ</t>
    </rPh>
    <phoneticPr fontId="2"/>
  </si>
  <si>
    <t>地域福祉基金</t>
    <rPh sb="0" eb="2">
      <t>チイキ</t>
    </rPh>
    <rPh sb="2" eb="4">
      <t>フクシ</t>
    </rPh>
    <rPh sb="4" eb="6">
      <t>キキン</t>
    </rPh>
    <phoneticPr fontId="5"/>
  </si>
  <si>
    <t>教育施設整備基金</t>
    <rPh sb="0" eb="2">
      <t>キョウイク</t>
    </rPh>
    <rPh sb="2" eb="4">
      <t>シセツ</t>
    </rPh>
    <rPh sb="4" eb="6">
      <t>セイビ</t>
    </rPh>
    <rPh sb="6" eb="8">
      <t>キキン</t>
    </rPh>
    <phoneticPr fontId="5"/>
  </si>
  <si>
    <t>まちづくり事業基金</t>
    <rPh sb="5" eb="7">
      <t>ジギョウ</t>
    </rPh>
    <rPh sb="7" eb="9">
      <t>キキン</t>
    </rPh>
    <phoneticPr fontId="5"/>
  </si>
  <si>
    <t>役場庁舎等整備基金</t>
    <rPh sb="0" eb="2">
      <t>ヤクバ</t>
    </rPh>
    <rPh sb="2" eb="5">
      <t>チョウシャトウ</t>
    </rPh>
    <rPh sb="5" eb="7">
      <t>セイビ</t>
    </rPh>
    <rPh sb="7" eb="9">
      <t>キキン</t>
    </rPh>
    <phoneticPr fontId="5"/>
  </si>
  <si>
    <t>町営住宅等整備基金</t>
    <rPh sb="0" eb="2">
      <t>チョウエイ</t>
    </rPh>
    <rPh sb="2" eb="5">
      <t>ジュウタクトウ</t>
    </rPh>
    <rPh sb="5" eb="7">
      <t>セイビ</t>
    </rPh>
    <rPh sb="7" eb="9">
      <t>キキン</t>
    </rPh>
    <phoneticPr fontId="5"/>
  </si>
  <si>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</si>
  <si>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</si>
  <si>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</si>
  <si>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</si>
  <si>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</si>
  <si>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</si>
  <si>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</si>
  <si>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将来負担比率及び実質公債費比率ともに類似団体と比較して高くなっているが、数値としては低い水準で推移し、適正な状況を維持している。
　これは、これまでの財政運営に係る基本方針において、交付税補てんの無い地方債の発行を最小限に留めてきたためと考えている。
　今後も公共施設の老朽化による建て替えや大規模改修を複数予定していることから、実質公債費比率の上昇傾向が想定されているため、これまで以上に公債費の適正化に取り組んでいく必要がある。</t>
    <rPh sb="1" eb="7">
      <t>ショウライフタンヒリツ</t>
    </rPh>
    <rPh sb="7" eb="8">
      <t>オヨ</t>
    </rPh>
    <rPh sb="9" eb="11">
      <t>ジッシツ</t>
    </rPh>
    <rPh sb="11" eb="16">
      <t>コウサイヒヒリツ</t>
    </rPh>
    <rPh sb="19" eb="23">
      <t>ルイジダンタイ</t>
    </rPh>
    <rPh sb="24" eb="26">
      <t>ヒカク</t>
    </rPh>
    <rPh sb="28" eb="29">
      <t>タカ</t>
    </rPh>
    <rPh sb="37" eb="39">
      <t>スウチ</t>
    </rPh>
    <rPh sb="43" eb="44">
      <t>ヒク</t>
    </rPh>
    <rPh sb="45" eb="47">
      <t>スイジュン</t>
    </rPh>
    <rPh sb="48" eb="50">
      <t>スイイ</t>
    </rPh>
    <rPh sb="52" eb="54">
      <t>テキセイ</t>
    </rPh>
    <rPh sb="55" eb="57">
      <t>ジョウキョウ</t>
    </rPh>
    <rPh sb="58" eb="60">
      <t>イジ</t>
    </rPh>
    <rPh sb="76" eb="80">
      <t>ザイセイウンエイ</t>
    </rPh>
    <rPh sb="81" eb="82">
      <t>カカ</t>
    </rPh>
    <rPh sb="83" eb="87">
      <t>キホンホウシン</t>
    </rPh>
    <rPh sb="128" eb="130">
      <t>コンゴ</t>
    </rPh>
    <rPh sb="131" eb="135">
      <t>コウキョウシセツ</t>
    </rPh>
    <rPh sb="136" eb="139">
      <t>ロウキュウカ</t>
    </rPh>
    <rPh sb="142" eb="143">
      <t>タ</t>
    </rPh>
    <rPh sb="144" eb="145">
      <t>カ</t>
    </rPh>
    <rPh sb="147" eb="152">
      <t>ダイキボカイシュウ</t>
    </rPh>
    <rPh sb="153" eb="155">
      <t>フクスウ</t>
    </rPh>
    <rPh sb="155" eb="157">
      <t>ヨテイ</t>
    </rPh>
    <rPh sb="166" eb="173">
      <t>ジッシツコウサイヒヒリツ</t>
    </rPh>
    <rPh sb="174" eb="178">
      <t>ジョウショウケイコウ</t>
    </rPh>
    <rPh sb="179" eb="181">
      <t>ソウテイ</t>
    </rPh>
    <rPh sb="193" eb="195">
      <t>イジョウ</t>
    </rPh>
    <rPh sb="196" eb="199">
      <t>コウサイヒ</t>
    </rPh>
    <rPh sb="200" eb="203">
      <t>テキセイカ</t>
    </rPh>
    <rPh sb="204" eb="205">
      <t>ト</t>
    </rPh>
    <rPh sb="206" eb="207">
      <t>ク</t>
    </rPh>
    <rPh sb="211" eb="213">
      <t>ヒツヨウ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</si>
  <si>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</si>
  <si>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</si>
  <si>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</si>
  <si>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公営企業債の償還により繰入見込額が減少したため、将来負担率は前年度に比べ減少しているものの、類似団体平均と比較すると将来負担率及び有形固定資産減価償却率共に高い数値となっている。
　有形固定資産減価償却率の水準が高いことは、老朽化している施設が多いことを意味し、建て替えや大規模改修を行う必要がある施設を多く有しているため、将来負担比率の上昇が予想される。
　今後も公債費の適正化に努めるとともに事務事業の見直し等が必要である。</t>
    <rPh sb="1" eb="6">
      <t>コウエイキギョウサイ</t>
    </rPh>
    <rPh sb="7" eb="9">
      <t>ショウカン</t>
    </rPh>
    <rPh sb="12" eb="17">
      <t>クリイレミコミガク</t>
    </rPh>
    <rPh sb="18" eb="20">
      <t>ゲンショウ</t>
    </rPh>
    <rPh sb="25" eb="30">
      <t>ショウライフタンリツ</t>
    </rPh>
    <rPh sb="31" eb="34">
      <t>ゼンネンド</t>
    </rPh>
    <rPh sb="35" eb="36">
      <t>クラ</t>
    </rPh>
    <rPh sb="37" eb="39">
      <t>ゲンショウ</t>
    </rPh>
    <rPh sb="47" eb="53">
      <t>ルイジダンタイヘイキン</t>
    </rPh>
    <rPh sb="54" eb="56">
      <t>ヒカク</t>
    </rPh>
    <rPh sb="79" eb="80">
      <t>タカ</t>
    </rPh>
    <rPh sb="81" eb="83">
      <t>スウチ</t>
    </rPh>
    <rPh sb="92" eb="98">
      <t>ユウケイコテイシサン</t>
    </rPh>
    <rPh sb="98" eb="103">
      <t>ゲンカショウキャクリツ</t>
    </rPh>
    <rPh sb="104" eb="106">
      <t>スイジュン</t>
    </rPh>
    <rPh sb="107" eb="108">
      <t>タカ</t>
    </rPh>
    <rPh sb="113" eb="115">
      <t>ロウキュウ</t>
    </rPh>
    <rPh sb="115" eb="116">
      <t>カ</t>
    </rPh>
    <rPh sb="120" eb="122">
      <t>シセツ</t>
    </rPh>
    <rPh sb="123" eb="124">
      <t>オオ</t>
    </rPh>
    <rPh sb="128" eb="130">
      <t>イミ</t>
    </rPh>
    <rPh sb="132" eb="133">
      <t>タ</t>
    </rPh>
    <rPh sb="134" eb="135">
      <t>カ</t>
    </rPh>
    <rPh sb="137" eb="142">
      <t>ダイキボカイシュウ</t>
    </rPh>
    <rPh sb="143" eb="144">
      <t>オコナ</t>
    </rPh>
    <rPh sb="145" eb="147">
      <t>ヒツヨウ</t>
    </rPh>
    <rPh sb="150" eb="152">
      <t>シセツ</t>
    </rPh>
    <rPh sb="153" eb="154">
      <t>オオ</t>
    </rPh>
    <rPh sb="155" eb="156">
      <t>ユウ</t>
    </rPh>
    <rPh sb="167" eb="169">
      <t>ヒリツ</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</si>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</sst>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5B6E393-8E2E-4EDA-9E43-E814377B6D7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02"/>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33D5-45C2-9188-2D554829CF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83396</c:v>
                </c:pt>
                <c:pt idx="1">
                  <c:v>184632</c:v>
                </c:pt>
                <c:pt idx="2">
                  <c:v>142597</c:v>
                </c:pt>
                <c:pt idx="3">
                  <c:v>113448</c:v>
                </c:pt>
                <c:pt idx="4">
                  <c:v>124981</c:v>
                </c:pt>
              </c:numCache>
            </c:numRef>
          </c:val>
          <c:smooth val="0"/>
          <c:extLst>
            <c:ext xmlns:c16="http://schemas.microsoft.com/office/drawing/2014/chart" uri="{C3380CC4-5D6E-409C-BE32-E72D297353CC}">
              <c16:uniqueId val="{00000001-33D5-45C2-9188-2D554829CFD2}"/>
            </c:ext>
          </c:extLst>
        </c:ser>
        <c:dLbls>
          <c:showLegendKey val="0"/>
          <c:showVal val="0"/>
          <c:showCatName val="0"/>
          <c:showSerName val="0"/>
          <c:showPercent val="0"/>
          <c:showBubbleSize val="0"/>
        </c:dLbls>
        <c:marker val="1"/>
        <c:smooth val="0"/>
        <c:axId val="100219136"/>
        <c:axId val="100417920"/>
      </c:lineChart>
      <c:catAx>
        <c:axId val="1002191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17920"/>
        <c:crosses val="autoZero"/>
        <c:auto val="1"/>
        <c:lblAlgn val="ctr"/>
        <c:lblOffset val="100"/>
        <c:tickLblSkip val="1"/>
        <c:tickMarkSkip val="1"/>
        <c:noMultiLvlLbl val="0"/>
      </c:catAx>
      <c:valAx>
        <c:axId val="10041792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299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2191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09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9.59</c:v>
                </c:pt>
                <c:pt idx="1">
                  <c:v>5.15</c:v>
                </c:pt>
                <c:pt idx="2">
                  <c:v>0.89</c:v>
                </c:pt>
                <c:pt idx="3">
                  <c:v>0.76</c:v>
                </c:pt>
                <c:pt idx="4">
                  <c:v>0.8</c:v>
                </c:pt>
              </c:numCache>
            </c:numRef>
          </c:val>
          <c:extLst>
            <c:ext xmlns:c16="http://schemas.microsoft.com/office/drawing/2014/chart" uri="{C3380CC4-5D6E-409C-BE32-E72D297353CC}">
              <c16:uniqueId val="{00000000-71FF-4DD0-98EB-E2749001C05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36.89</c:v>
                </c:pt>
                <c:pt idx="1">
                  <c:v>41.32</c:v>
                </c:pt>
                <c:pt idx="2">
                  <c:v>42.22</c:v>
                </c:pt>
                <c:pt idx="3">
                  <c:v>40.549999999999997</c:v>
                </c:pt>
                <c:pt idx="4">
                  <c:v>41.07</c:v>
                </c:pt>
              </c:numCache>
            </c:numRef>
          </c:val>
          <c:extLst>
            <c:ext xmlns:c16="http://schemas.microsoft.com/office/drawing/2014/chart" uri="{C3380CC4-5D6E-409C-BE32-E72D297353CC}">
              <c16:uniqueId val="{00000001-71FF-4DD0-98EB-E2749001C053}"/>
            </c:ext>
          </c:extLst>
        </c:ser>
        <c:dLbls>
          <c:showLegendKey val="0"/>
          <c:showVal val="0"/>
          <c:showCatName val="0"/>
          <c:showSerName val="0"/>
          <c:showPercent val="0"/>
          <c:showBubbleSize val="0"/>
        </c:dLbls>
        <c:gapWidth val="250"/>
        <c:overlap val="100"/>
        <c:axId val="110075264"/>
        <c:axId val="110224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8.67</c:v>
                </c:pt>
                <c:pt idx="1">
                  <c:v>-4.57</c:v>
                </c:pt>
                <c:pt idx="2">
                  <c:v>-4.07</c:v>
                </c:pt>
                <c:pt idx="3">
                  <c:v>-2.17</c:v>
                </c:pt>
                <c:pt idx="4">
                  <c:v>0.48</c:v>
                </c:pt>
              </c:numCache>
            </c:numRef>
          </c:val>
          <c:smooth val="0"/>
          <c:extLst>
            <c:ext xmlns:c16="http://schemas.microsoft.com/office/drawing/2014/chart" uri="{C3380CC4-5D6E-409C-BE32-E72D297353CC}">
              <c16:uniqueId val="{00000002-71FF-4DD0-98EB-E2749001C053}"/>
            </c:ext>
          </c:extLst>
        </c:ser>
        <c:dLbls>
          <c:showLegendKey val="0"/>
          <c:showVal val="0"/>
          <c:showCatName val="0"/>
          <c:showSerName val="0"/>
          <c:showPercent val="0"/>
          <c:showBubbleSize val="0"/>
        </c:dLbls>
        <c:marker val="1"/>
        <c:smooth val="0"/>
        <c:axId val="110075264"/>
        <c:axId val="110224896"/>
      </c:lineChart>
      <c:catAx>
        <c:axId val="110075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224896"/>
        <c:crosses val="autoZero"/>
        <c:auto val="1"/>
        <c:lblAlgn val="ctr"/>
        <c:lblOffset val="100"/>
        <c:tickLblSkip val="1"/>
        <c:tickMarkSkip val="1"/>
        <c:noMultiLvlLbl val="0"/>
      </c:catAx>
      <c:valAx>
        <c:axId val="110224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075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934"/>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FAD-49EE-8449-C20B50F1F95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FAD-49EE-8449-C20B50F1F954}"/>
            </c:ext>
          </c:extLst>
        </c:ser>
        <c:ser>
          <c:idx val="2"/>
          <c:order val="2"/>
          <c:tx>
            <c:strRef>
              <c:f>データシート!$A$29</c:f>
              <c:strCache>
                <c:ptCount val="1"/>
                <c:pt idx="0">
                  <c:v>羽幌町港湾上屋事業特別会計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FAD-49EE-8449-C20B50F1F954}"/>
            </c:ext>
          </c:extLst>
        </c:ser>
        <c:ser>
          <c:idx val="3"/>
          <c:order val="3"/>
          <c:tx>
            <c:strRef>
              <c:f>データシート!$A$30</c:f>
              <c:strCache>
                <c:ptCount val="1"/>
                <c:pt idx="0">
                  <c:v>羽幌町下水道事業特別会計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FAD-49EE-8449-C20B50F1F954}"/>
            </c:ext>
          </c:extLst>
        </c:ser>
        <c:ser>
          <c:idx val="4"/>
          <c:order val="4"/>
          <c:tx>
            <c:strRef>
              <c:f>データシート!$A$31</c:f>
              <c:strCache>
                <c:ptCount val="1"/>
                <c:pt idx="0">
                  <c:v>羽幌町簡易水道事業特別会計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2FAD-49EE-8449-C20B50F1F954}"/>
            </c:ext>
          </c:extLst>
        </c:ser>
        <c:ser>
          <c:idx val="5"/>
          <c:order val="5"/>
          <c:tx>
            <c:strRef>
              <c:f>データシート!$A$32</c:f>
              <c:strCache>
                <c:ptCount val="1"/>
                <c:pt idx="0">
                  <c:v>羽幌町後期高齢者医療特別会計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5-2FAD-49EE-8449-C20B50F1F954}"/>
            </c:ext>
          </c:extLst>
        </c:ser>
        <c:ser>
          <c:idx val="6"/>
          <c:order val="6"/>
          <c:tx>
            <c:strRef>
              <c:f>データシート!$A$33</c:f>
              <c:strCache>
                <c:ptCount val="1"/>
                <c:pt idx="0">
                  <c:v>羽幌町国民健康保険事業特別会計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0.05</c:v>
                </c:pt>
                <c:pt idx="2">
                  <c:v>#N/A</c:v>
                </c:pt>
                <c:pt idx="3">
                  <c:v>0.38</c:v>
                </c:pt>
                <c:pt idx="4">
                  <c:v>#N/A</c:v>
                </c:pt>
                <c:pt idx="5">
                  <c:v>0.91</c:v>
                </c:pt>
                <c:pt idx="6">
                  <c:v>#N/A</c:v>
                </c:pt>
                <c:pt idx="7">
                  <c:v>0.02</c:v>
                </c:pt>
                <c:pt idx="8">
                  <c:v>#N/A</c:v>
                </c:pt>
                <c:pt idx="9">
                  <c:v>0.24</c:v>
                </c:pt>
              </c:numCache>
            </c:numRef>
          </c:val>
          <c:extLst>
            <c:ext xmlns:c16="http://schemas.microsoft.com/office/drawing/2014/chart" uri="{C3380CC4-5D6E-409C-BE32-E72D297353CC}">
              <c16:uniqueId val="{00000006-2FAD-49EE-8449-C20B50F1F954}"/>
            </c:ext>
          </c:extLst>
        </c:ser>
        <c:ser>
          <c:idx val="7"/>
          <c:order val="7"/>
          <c:tx>
            <c:strRef>
              <c:f>データシート!$A$34</c:f>
              <c:strCache>
                <c:ptCount val="1"/>
                <c:pt idx="0">
                  <c:v>羽幌町介護保険事業特別会計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0.74</c:v>
                </c:pt>
                <c:pt idx="2">
                  <c:v>#N/A</c:v>
                </c:pt>
                <c:pt idx="3">
                  <c:v>1.21</c:v>
                </c:pt>
                <c:pt idx="4">
                  <c:v>#N/A</c:v>
                </c:pt>
                <c:pt idx="5">
                  <c:v>1.67</c:v>
                </c:pt>
                <c:pt idx="6">
                  <c:v>#N/A</c:v>
                </c:pt>
                <c:pt idx="7">
                  <c:v>0.9</c:v>
                </c:pt>
                <c:pt idx="8">
                  <c:v>#N/A</c:v>
                </c:pt>
                <c:pt idx="9">
                  <c:v>0.25</c:v>
                </c:pt>
              </c:numCache>
            </c:numRef>
          </c:val>
          <c:extLst>
            <c:ext xmlns:c16="http://schemas.microsoft.com/office/drawing/2014/chart" uri="{C3380CC4-5D6E-409C-BE32-E72D297353CC}">
              <c16:uniqueId val="{00000007-2FAD-49EE-8449-C20B50F1F954}"/>
            </c:ext>
          </c:extLst>
        </c:ser>
        <c:ser>
          <c:idx val="8"/>
          <c:order val="8"/>
          <c:tx>
            <c:strRef>
              <c:f>データシート!$A$35</c:f>
              <c:strCache>
                <c:ptCount val="1"/>
                <c:pt idx="0">
                  <c:v>羽幌町一般会計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9.59</c:v>
                </c:pt>
                <c:pt idx="2">
                  <c:v>#N/A</c:v>
                </c:pt>
                <c:pt idx="3">
                  <c:v>5.14</c:v>
                </c:pt>
                <c:pt idx="4">
                  <c:v>#N/A</c:v>
                </c:pt>
                <c:pt idx="5">
                  <c:v>0.89</c:v>
                </c:pt>
                <c:pt idx="6">
                  <c:v>#N/A</c:v>
                </c:pt>
                <c:pt idx="7">
                  <c:v>0.75</c:v>
                </c:pt>
                <c:pt idx="8">
                  <c:v>#N/A</c:v>
                </c:pt>
                <c:pt idx="9">
                  <c:v>0.8</c:v>
                </c:pt>
              </c:numCache>
            </c:numRef>
          </c:val>
          <c:extLst>
            <c:ext xmlns:c16="http://schemas.microsoft.com/office/drawing/2014/chart" uri="{C3380CC4-5D6E-409C-BE32-E72D297353CC}">
              <c16:uniqueId val="{00000008-2FAD-49EE-8449-C20B50F1F954}"/>
            </c:ext>
          </c:extLst>
        </c:ser>
        <c:ser>
          <c:idx val="9"/>
          <c:order val="9"/>
          <c:tx>
            <c:strRef>
              <c:f>データシート!$A$36</c:f>
              <c:strCache>
                <c:ptCount val="1"/>
                <c:pt idx="0">
                  <c:v>羽幌町水道事業会計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8.69</c:v>
                </c:pt>
                <c:pt idx="2">
                  <c:v>#N/A</c:v>
                </c:pt>
                <c:pt idx="3">
                  <c:v>9.31</c:v>
                </c:pt>
                <c:pt idx="4">
                  <c:v>#N/A</c:v>
                </c:pt>
                <c:pt idx="5">
                  <c:v>10.210000000000001</c:v>
                </c:pt>
                <c:pt idx="6">
                  <c:v>#N/A</c:v>
                </c:pt>
                <c:pt idx="7">
                  <c:v>7.99</c:v>
                </c:pt>
                <c:pt idx="8">
                  <c:v>#N/A</c:v>
                </c:pt>
                <c:pt idx="9">
                  <c:v>7.96</c:v>
                </c:pt>
              </c:numCache>
            </c:numRef>
          </c:val>
          <c:extLst>
            <c:ext xmlns:c16="http://schemas.microsoft.com/office/drawing/2014/chart" uri="{C3380CC4-5D6E-409C-BE32-E72D297353CC}">
              <c16:uniqueId val="{00000009-2FAD-49EE-8449-C20B50F1F954}"/>
            </c:ext>
          </c:extLst>
        </c:ser>
        <c:dLbls>
          <c:showLegendKey val="0"/>
          <c:showVal val="0"/>
          <c:showCatName val="0"/>
          <c:showSerName val="0"/>
          <c:showPercent val="0"/>
          <c:showBubbleSize val="0"/>
        </c:dLbls>
        <c:gapWidth val="150"/>
        <c:overlap val="100"/>
        <c:axId val="111607808"/>
        <c:axId val="111609344"/>
      </c:barChart>
      <c:catAx>
        <c:axId val="111607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609344"/>
        <c:crosses val="autoZero"/>
        <c:auto val="1"/>
        <c:lblAlgn val="ctr"/>
        <c:lblOffset val="100"/>
        <c:tickLblSkip val="1"/>
        <c:tickMarkSkip val="1"/>
        <c:noMultiLvlLbl val="0"/>
      </c:catAx>
      <c:valAx>
        <c:axId val="1116093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6078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72E-2"/>
          <c:y val="8.7976539589442848E-2"/>
          <c:w val="0.90356317136843989"/>
          <c:h val="0.63929618768328733"/>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820</c:v>
                </c:pt>
                <c:pt idx="5">
                  <c:v>826</c:v>
                </c:pt>
                <c:pt idx="8">
                  <c:v>846</c:v>
                </c:pt>
                <c:pt idx="11">
                  <c:v>848</c:v>
                </c:pt>
                <c:pt idx="14">
                  <c:v>824</c:v>
                </c:pt>
              </c:numCache>
            </c:numRef>
          </c:val>
          <c:extLst>
            <c:ext xmlns:c16="http://schemas.microsoft.com/office/drawing/2014/chart" uri="{C3380CC4-5D6E-409C-BE32-E72D297353CC}">
              <c16:uniqueId val="{00000000-0C99-4E44-80E4-D4415399B0A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C99-4E44-80E4-D4415399B0A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7</c:v>
                </c:pt>
                <c:pt idx="3">
                  <c:v>6</c:v>
                </c:pt>
                <c:pt idx="6">
                  <c:v>3</c:v>
                </c:pt>
                <c:pt idx="9">
                  <c:v>4</c:v>
                </c:pt>
                <c:pt idx="12">
                  <c:v>4</c:v>
                </c:pt>
              </c:numCache>
            </c:numRef>
          </c:val>
          <c:extLst>
            <c:ext xmlns:c16="http://schemas.microsoft.com/office/drawing/2014/chart" uri="{C3380CC4-5D6E-409C-BE32-E72D297353CC}">
              <c16:uniqueId val="{00000002-0C99-4E44-80E4-D4415399B0A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130</c:v>
                </c:pt>
                <c:pt idx="3">
                  <c:v>128</c:v>
                </c:pt>
                <c:pt idx="6">
                  <c:v>94</c:v>
                </c:pt>
                <c:pt idx="9">
                  <c:v>28</c:v>
                </c:pt>
                <c:pt idx="12">
                  <c:v>14</c:v>
                </c:pt>
              </c:numCache>
            </c:numRef>
          </c:val>
          <c:extLst>
            <c:ext xmlns:c16="http://schemas.microsoft.com/office/drawing/2014/chart" uri="{C3380CC4-5D6E-409C-BE32-E72D297353CC}">
              <c16:uniqueId val="{00000003-0C99-4E44-80E4-D4415399B0A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281</c:v>
                </c:pt>
                <c:pt idx="3">
                  <c:v>308</c:v>
                </c:pt>
                <c:pt idx="6">
                  <c:v>310</c:v>
                </c:pt>
                <c:pt idx="9">
                  <c:v>298</c:v>
                </c:pt>
                <c:pt idx="12">
                  <c:v>291</c:v>
                </c:pt>
              </c:numCache>
            </c:numRef>
          </c:val>
          <c:extLst>
            <c:ext xmlns:c16="http://schemas.microsoft.com/office/drawing/2014/chart" uri="{C3380CC4-5D6E-409C-BE32-E72D297353CC}">
              <c16:uniqueId val="{00000004-0C99-4E44-80E4-D4415399B0A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C99-4E44-80E4-D4415399B0A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C99-4E44-80E4-D4415399B0A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687</c:v>
                </c:pt>
                <c:pt idx="3">
                  <c:v>732</c:v>
                </c:pt>
                <c:pt idx="6">
                  <c:v>786</c:v>
                </c:pt>
                <c:pt idx="9">
                  <c:v>836</c:v>
                </c:pt>
                <c:pt idx="12">
                  <c:v>857</c:v>
                </c:pt>
              </c:numCache>
            </c:numRef>
          </c:val>
          <c:extLst>
            <c:ext xmlns:c16="http://schemas.microsoft.com/office/drawing/2014/chart" uri="{C3380CC4-5D6E-409C-BE32-E72D297353CC}">
              <c16:uniqueId val="{00000007-0C99-4E44-80E4-D4415399B0A7}"/>
            </c:ext>
          </c:extLst>
        </c:ser>
        <c:dLbls>
          <c:showLegendKey val="0"/>
          <c:showVal val="0"/>
          <c:showCatName val="0"/>
          <c:showSerName val="0"/>
          <c:showPercent val="0"/>
          <c:showBubbleSize val="0"/>
        </c:dLbls>
        <c:gapWidth val="100"/>
        <c:overlap val="100"/>
        <c:axId val="112574464"/>
        <c:axId val="112576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285</c:v>
                </c:pt>
                <c:pt idx="2">
                  <c:v>#N/A</c:v>
                </c:pt>
                <c:pt idx="3">
                  <c:v>#N/A</c:v>
                </c:pt>
                <c:pt idx="4">
                  <c:v>348</c:v>
                </c:pt>
                <c:pt idx="5">
                  <c:v>#N/A</c:v>
                </c:pt>
                <c:pt idx="6">
                  <c:v>#N/A</c:v>
                </c:pt>
                <c:pt idx="7">
                  <c:v>347</c:v>
                </c:pt>
                <c:pt idx="8">
                  <c:v>#N/A</c:v>
                </c:pt>
                <c:pt idx="9">
                  <c:v>#N/A</c:v>
                </c:pt>
                <c:pt idx="10">
                  <c:v>318</c:v>
                </c:pt>
                <c:pt idx="11">
                  <c:v>#N/A</c:v>
                </c:pt>
                <c:pt idx="12">
                  <c:v>#N/A</c:v>
                </c:pt>
                <c:pt idx="13">
                  <c:v>342</c:v>
                </c:pt>
                <c:pt idx="14">
                  <c:v>#N/A</c:v>
                </c:pt>
              </c:numCache>
            </c:numRef>
          </c:val>
          <c:smooth val="0"/>
          <c:extLst>
            <c:ext xmlns:c16="http://schemas.microsoft.com/office/drawing/2014/chart" uri="{C3380CC4-5D6E-409C-BE32-E72D297353CC}">
              <c16:uniqueId val="{00000008-0C99-4E44-80E4-D4415399B0A7}"/>
            </c:ext>
          </c:extLst>
        </c:ser>
        <c:dLbls>
          <c:showLegendKey val="0"/>
          <c:showVal val="0"/>
          <c:showCatName val="0"/>
          <c:showSerName val="0"/>
          <c:showPercent val="0"/>
          <c:showBubbleSize val="0"/>
        </c:dLbls>
        <c:marker val="1"/>
        <c:smooth val="0"/>
        <c:axId val="112574464"/>
        <c:axId val="112576384"/>
      </c:lineChart>
      <c:catAx>
        <c:axId val="112574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2576384"/>
        <c:crosses val="autoZero"/>
        <c:auto val="1"/>
        <c:lblAlgn val="ctr"/>
        <c:lblOffset val="100"/>
        <c:tickLblSkip val="1"/>
        <c:tickMarkSkip val="1"/>
        <c:noMultiLvlLbl val="0"/>
      </c:catAx>
      <c:valAx>
        <c:axId val="112576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574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89951"/>
          <c:h val="0.589182127738551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6528</c:v>
                </c:pt>
                <c:pt idx="5">
                  <c:v>6550</c:v>
                </c:pt>
                <c:pt idx="8">
                  <c:v>6532</c:v>
                </c:pt>
                <c:pt idx="11">
                  <c:v>6302</c:v>
                </c:pt>
                <c:pt idx="14">
                  <c:v>6127</c:v>
                </c:pt>
              </c:numCache>
            </c:numRef>
          </c:val>
          <c:extLst>
            <c:ext xmlns:c16="http://schemas.microsoft.com/office/drawing/2014/chart" uri="{C3380CC4-5D6E-409C-BE32-E72D297353CC}">
              <c16:uniqueId val="{00000000-BA2B-4CEC-82E1-42530DC870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918</c:v>
                </c:pt>
                <c:pt idx="5">
                  <c:v>740</c:v>
                </c:pt>
                <c:pt idx="8">
                  <c:v>601</c:v>
                </c:pt>
                <c:pt idx="11">
                  <c:v>470</c:v>
                </c:pt>
                <c:pt idx="14">
                  <c:v>463</c:v>
                </c:pt>
              </c:numCache>
            </c:numRef>
          </c:val>
          <c:extLst>
            <c:ext xmlns:c16="http://schemas.microsoft.com/office/drawing/2014/chart" uri="{C3380CC4-5D6E-409C-BE32-E72D297353CC}">
              <c16:uniqueId val="{00000001-BA2B-4CEC-82E1-42530DC870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3432</c:v>
                </c:pt>
                <c:pt idx="5">
                  <c:v>3638</c:v>
                </c:pt>
                <c:pt idx="8">
                  <c:v>3603</c:v>
                </c:pt>
                <c:pt idx="11">
                  <c:v>3349</c:v>
                </c:pt>
                <c:pt idx="14">
                  <c:v>3292</c:v>
                </c:pt>
              </c:numCache>
            </c:numRef>
          </c:val>
          <c:extLst>
            <c:ext xmlns:c16="http://schemas.microsoft.com/office/drawing/2014/chart" uri="{C3380CC4-5D6E-409C-BE32-E72D297353CC}">
              <c16:uniqueId val="{00000002-BA2B-4CEC-82E1-42530DC870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A2B-4CEC-82E1-42530DC870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A2B-4CEC-82E1-42530DC870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A2B-4CEC-82E1-42530DC870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1639</c:v>
                </c:pt>
                <c:pt idx="3">
                  <c:v>1632</c:v>
                </c:pt>
                <c:pt idx="6">
                  <c:v>1640</c:v>
                </c:pt>
                <c:pt idx="9">
                  <c:v>1593</c:v>
                </c:pt>
                <c:pt idx="12">
                  <c:v>1562</c:v>
                </c:pt>
              </c:numCache>
            </c:numRef>
          </c:val>
          <c:extLst>
            <c:ext xmlns:c16="http://schemas.microsoft.com/office/drawing/2014/chart" uri="{C3380CC4-5D6E-409C-BE32-E72D297353CC}">
              <c16:uniqueId val="{00000006-BA2B-4CEC-82E1-42530DC870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282</c:v>
                </c:pt>
                <c:pt idx="3">
                  <c:v>157</c:v>
                </c:pt>
                <c:pt idx="6">
                  <c:v>70</c:v>
                </c:pt>
                <c:pt idx="9">
                  <c:v>43</c:v>
                </c:pt>
                <c:pt idx="12">
                  <c:v>30</c:v>
                </c:pt>
              </c:numCache>
            </c:numRef>
          </c:val>
          <c:extLst>
            <c:ext xmlns:c16="http://schemas.microsoft.com/office/drawing/2014/chart" uri="{C3380CC4-5D6E-409C-BE32-E72D297353CC}">
              <c16:uniqueId val="{00000007-BA2B-4CEC-82E1-42530DC870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3004</c:v>
                </c:pt>
                <c:pt idx="3">
                  <c:v>2771</c:v>
                </c:pt>
                <c:pt idx="6">
                  <c:v>2606</c:v>
                </c:pt>
                <c:pt idx="9">
                  <c:v>2402</c:v>
                </c:pt>
                <c:pt idx="12">
                  <c:v>2181</c:v>
                </c:pt>
              </c:numCache>
            </c:numRef>
          </c:val>
          <c:extLst>
            <c:ext xmlns:c16="http://schemas.microsoft.com/office/drawing/2014/chart" uri="{C3380CC4-5D6E-409C-BE32-E72D297353CC}">
              <c16:uniqueId val="{00000008-BA2B-4CEC-82E1-42530DC870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BA2B-4CEC-82E1-42530DC870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6100</c:v>
                </c:pt>
                <c:pt idx="3">
                  <c:v>6463</c:v>
                </c:pt>
                <c:pt idx="6">
                  <c:v>6713</c:v>
                </c:pt>
                <c:pt idx="9">
                  <c:v>6574</c:v>
                </c:pt>
                <c:pt idx="12">
                  <c:v>6484</c:v>
                </c:pt>
              </c:numCache>
            </c:numRef>
          </c:val>
          <c:extLst>
            <c:ext xmlns:c16="http://schemas.microsoft.com/office/drawing/2014/chart" uri="{C3380CC4-5D6E-409C-BE32-E72D297353CC}">
              <c16:uniqueId val="{0000000A-BA2B-4CEC-82E1-42530DC87045}"/>
            </c:ext>
          </c:extLst>
        </c:ser>
        <c:dLbls>
          <c:showLegendKey val="0"/>
          <c:showVal val="0"/>
          <c:showCatName val="0"/>
          <c:showSerName val="0"/>
          <c:showPercent val="0"/>
          <c:showBubbleSize val="0"/>
        </c:dLbls>
        <c:gapWidth val="100"/>
        <c:overlap val="100"/>
        <c:axId val="112670592"/>
        <c:axId val="112693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148</c:v>
                </c:pt>
                <c:pt idx="2">
                  <c:v>#N/A</c:v>
                </c:pt>
                <c:pt idx="3">
                  <c:v>#N/A</c:v>
                </c:pt>
                <c:pt idx="4">
                  <c:v>95</c:v>
                </c:pt>
                <c:pt idx="5">
                  <c:v>#N/A</c:v>
                </c:pt>
                <c:pt idx="6">
                  <c:v>#N/A</c:v>
                </c:pt>
                <c:pt idx="7">
                  <c:v>293</c:v>
                </c:pt>
                <c:pt idx="8">
                  <c:v>#N/A</c:v>
                </c:pt>
                <c:pt idx="9">
                  <c:v>#N/A</c:v>
                </c:pt>
                <c:pt idx="10">
                  <c:v>491</c:v>
                </c:pt>
                <c:pt idx="11">
                  <c:v>#N/A</c:v>
                </c:pt>
                <c:pt idx="12">
                  <c:v>#N/A</c:v>
                </c:pt>
                <c:pt idx="13">
                  <c:v>374</c:v>
                </c:pt>
                <c:pt idx="14">
                  <c:v>#N/A</c:v>
                </c:pt>
              </c:numCache>
            </c:numRef>
          </c:val>
          <c:smooth val="0"/>
          <c:extLst>
            <c:ext xmlns:c16="http://schemas.microsoft.com/office/drawing/2014/chart" uri="{C3380CC4-5D6E-409C-BE32-E72D297353CC}">
              <c16:uniqueId val="{0000000B-BA2B-4CEC-82E1-42530DC87045}"/>
            </c:ext>
          </c:extLst>
        </c:ser>
        <c:dLbls>
          <c:showLegendKey val="0"/>
          <c:showVal val="0"/>
          <c:showCatName val="0"/>
          <c:showSerName val="0"/>
          <c:showPercent val="0"/>
          <c:showBubbleSize val="0"/>
        </c:dLbls>
        <c:marker val="1"/>
        <c:smooth val="0"/>
        <c:axId val="112670592"/>
        <c:axId val="112693248"/>
      </c:lineChart>
      <c:catAx>
        <c:axId val="11267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2693248"/>
        <c:crosses val="autoZero"/>
        <c:auto val="1"/>
        <c:lblAlgn val="ctr"/>
        <c:lblOffset val="100"/>
        <c:tickLblSkip val="1"/>
        <c:tickMarkSkip val="1"/>
        <c:noMultiLvlLbl val="0"/>
      </c:catAx>
      <c:valAx>
        <c:axId val="112693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67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2"/>
          <c:y val="7.7726262125611123E-2"/>
          <c:w val="0.89122665696781667"/>
          <c:h val="0.858624906082544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1622</c:v>
                </c:pt>
                <c:pt idx="1">
                  <c:v>1545</c:v>
                </c:pt>
                <c:pt idx="2">
                  <c:v>1561</c:v>
                </c:pt>
              </c:numCache>
            </c:numRef>
          </c:val>
          <c:extLst>
            <c:ext xmlns:c16="http://schemas.microsoft.com/office/drawing/2014/chart" uri="{C3380CC4-5D6E-409C-BE32-E72D297353CC}">
              <c16:uniqueId val="{00000000-BFE0-47FA-B1C4-2199C0B0E0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627</c:v>
                </c:pt>
                <c:pt idx="1">
                  <c:v>427</c:v>
                </c:pt>
                <c:pt idx="2">
                  <c:v>337</c:v>
                </c:pt>
              </c:numCache>
            </c:numRef>
          </c:val>
          <c:extLst>
            <c:ext xmlns:c16="http://schemas.microsoft.com/office/drawing/2014/chart" uri="{C3380CC4-5D6E-409C-BE32-E72D297353CC}">
              <c16:uniqueId val="{00000001-BFE0-47FA-B1C4-2199C0B0E0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1161</c:v>
                </c:pt>
                <c:pt idx="1">
                  <c:v>1148</c:v>
                </c:pt>
                <c:pt idx="2">
                  <c:v>1151</c:v>
                </c:pt>
              </c:numCache>
            </c:numRef>
          </c:val>
          <c:extLst>
            <c:ext xmlns:c16="http://schemas.microsoft.com/office/drawing/2014/chart" uri="{C3380CC4-5D6E-409C-BE32-E72D297353CC}">
              <c16:uniqueId val="{00000002-BFE0-47FA-B1C4-2199C0B0E01C}"/>
            </c:ext>
          </c:extLst>
        </c:ser>
        <c:dLbls>
          <c:showLegendKey val="0"/>
          <c:showVal val="0"/>
          <c:showCatName val="0"/>
          <c:showSerName val="0"/>
          <c:showPercent val="0"/>
          <c:showBubbleSize val="0"/>
        </c:dLbls>
        <c:gapWidth val="120"/>
        <c:overlap val="100"/>
        <c:axId val="112519808"/>
        <c:axId val="112791936"/>
      </c:barChart>
      <c:catAx>
        <c:axId val="11251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12791936"/>
        <c:crosses val="autoZero"/>
        <c:auto val="1"/>
        <c:lblAlgn val="ctr"/>
        <c:lblOffset val="100"/>
        <c:tickLblSkip val="1"/>
        <c:tickMarkSkip val="1"/>
        <c:noMultiLvlLbl val="0"/>
      </c:catAx>
      <c:valAx>
        <c:axId val="112791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1251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{7B1D2ED7-826F-462F-B237-60C3ED76945C}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594-448E-AEF4-1A16073935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{6EE0674D-3A6D-43EF-BEF4-2F126D2B0C2D}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94-448E-AEF4-1A16073935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{D53A8A7A-68C1-44B2-BDD8-B83C45D1A8DE}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94-448E-AEF4-1A16073935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{2BDFECBA-A807-4C14-9A56-B7A6ED7A1759}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94-448E-AEF4-1A16073935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{FC60D67F-E76F-4012-B99D-19985917C06D}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94-448E-AEF4-1A16073935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{C67EAAA8-95B9-498E-8BD3-C21AD0530725}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594-448E-AEF4-1A160739352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{65E08A24-46E9-4BDF-BA4F-1086292797B7}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594-448E-AEF4-1A160739352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{A3BDDA04-1151-4ED5-B7F6-AB6A1B252BF8}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594-448E-AEF4-1A160739352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{6041F5D1-5071-418E-8429-A499AFB08574}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594-448E-AEF4-1A16073935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60.9</c:v>
                </c:pt>
                <c:pt idx="32">
                  <c:v>65.5</c:v>
                </c:pt>
              </c:numCache>
            </c:numRef>
          </c:xVal>
          <c:yVal>
            <c:numRef>
              <c:f>公会計指標分析・財政指標組合せ分析表!$BP$51:$DC$51</c:f>
              <c:numCache>
                <c:formatCode>#,##0.0;"▲ "#,##0.0</c:formatCode>
                <c:ptCount val="40"/>
                <c:pt idx="24">
                  <c:v>16.100000000000001</c:v>
                </c:pt>
                <c:pt idx="32">
                  <c:v>12.2</c:v>
                </c:pt>
              </c:numCache>
            </c:numRef>
          </c:yVal>
          <c:smooth val="0"/>
          <c:extLst>
            <c:ext xmlns:c16="http://schemas.microsoft.com/office/drawing/2014/chart" uri="{C3380CC4-5D6E-409C-BE32-E72D297353CC}">
              <c16:uniqueId val="{00000009-3594-448E-AEF4-1A160739352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{6CA88E43-57C8-453F-88E3-B92E3CBDB15C}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594-448E-AEF4-1A160739352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{1CF6A277-E848-4D4D-A935-380E7FE48CAC}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94-448E-AEF4-1A16073935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{9A0F8ECF-5317-4CBA-92F0-220F7B902F14}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94-448E-AEF4-1A16073935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{2C0842E8-8D5B-4B14-B84A-3F7662D6AAF6}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94-448E-AEF4-1A16073935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{771FF81F-B583-411C-AB8D-959B8A1A254E}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94-448E-AEF4-1A160739352C}"/>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{B1A12FC0-69B9-430A-89AD-490F926BEF44}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594-448E-AEF4-1A160739352C}"/>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{FD152D1F-E841-4477-BC3F-020AECDDC507}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594-448E-AEF4-1A160739352C}"/>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{8717B3B2-72AD-40D6-885A-54A4650744BD}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594-448E-AEF4-1A160739352C}"/>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{A8A5A63C-9687-4008-873B-C4F8D5FC1DB9}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594-448E-AEF4-1A16073935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60.2</c:v>
                </c:pt>
                <c:pt idx="32">
                  <c:v>59.9</c:v>
                </c:pt>
              </c:numCache>
            </c:numRef>
          </c:xVal>
          <c:yVal>
            <c:numRef>
              <c:f>公会計指標分析・財政指標組合せ分析表!$BP$55:$DC$55</c:f>
              <c:numCache>
                <c:formatCode>#,##0.0;"▲ "#,##0.0</c:formatCode>
                <c:ptCount val="40"/>
                <c:pt idx="24">
                  <c:v>0</c:v>
                </c:pt>
                <c:pt idx="32">
                  <c:v>0</c:v>
                </c:pt>
              </c:numCache>
            </c:numRef>
          </c:yVal>
          <c:smooth val="0"/>
          <c:extLst>
            <c:ext xmlns:c16="http://schemas.microsoft.com/office/drawing/2014/chart" uri="{C3380CC4-5D6E-409C-BE32-E72D297353CC}">
              <c16:uniqueId val="{00000013-3594-448E-AEF4-1A160739352C}"/>
            </c:ext>
          </c:extLst>
        </c:ser>
        <c:dLbls>
          <c:showLegendKey val="0"/>
          <c:showVal val="1"/>
          <c:showCatName val="0"/>
          <c:showSerName val="0"/>
          <c:showPercent val="0"/>
          <c:showBubbleSize val="0"/>
        </c:dLbls>
        <c:axId val="46179840"/>
        <c:axId val="46181760"/>
      </c:scatterChart>
      <c:valAx>
        <c:axId val="46179840"/>
        <c:scaling>
          <c:orientation val="minMax"/>
          <c:max val="66"/>
          <c:min val="5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{0D5514C4-C69F-436D-8E44-3787C8B729E2}</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B7A-4F8C-B996-8758D924DB1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{94BA5F30-C77F-4AEB-9EF4-166344F99D0F}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B7A-4F8C-B996-8758D924DB1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{DDB126D9-748D-46C7-9BE1-0C27AFB6C83F}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B7A-4F8C-B996-8758D924DB1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{3516BF34-A703-4395-BBB9-93B302A53AB5}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B7A-4F8C-B996-8758D924DB1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{528EDFE3-A16B-4C4D-9789-5E02375FEA10}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B7A-4F8C-B996-8758D924DB16}"/>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{555F1266-49E0-4BCE-B114-C7D3895CC49B}</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B7A-4F8C-B996-8758D924DB16}"/>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{BF5FA5BE-5A3C-427B-9BB2-22ACBAACA060}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B7A-4F8C-B996-8758D924DB16}"/>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{F5C18BB4-2796-4EF0-B41D-FD0794525EE5}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B7A-4F8C-B996-8758D924DB16}"/>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{6B63D423-861E-4A1D-8E36-ACBF21BF6687}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B7A-4F8C-B996-8758D924DB1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9.8000000000000007</c:v>
                </c:pt>
                <c:pt idx="16">
                  <c:v>10.4</c:v>
                </c:pt>
                <c:pt idx="24">
                  <c:v>10.9</c:v>
                </c:pt>
                <c:pt idx="32">
                  <c:v>11</c:v>
                </c:pt>
              </c:numCache>
            </c:numRef>
          </c:xVal>
          <c:yVal>
            <c:numRef>
              <c:f>公会計指標分析・財政指標組合せ分析表!$BP$73:$DC$73</c:f>
              <c:numCache>
                <c:formatCode>#,##0.0;"▲ "#,##0.0</c:formatCode>
                <c:ptCount val="40"/>
                <c:pt idx="0">
                  <c:v>4.5</c:v>
                </c:pt>
                <c:pt idx="8">
                  <c:v>2.9</c:v>
                </c:pt>
                <c:pt idx="16">
                  <c:v>9.5</c:v>
                </c:pt>
                <c:pt idx="24">
                  <c:v>16.100000000000001</c:v>
                </c:pt>
                <c:pt idx="32">
                  <c:v>12.2</c:v>
                </c:pt>
              </c:numCache>
            </c:numRef>
          </c:yVal>
          <c:smooth val="0"/>
          <c:extLst>
            <c:ext xmlns:c16="http://schemas.microsoft.com/office/drawing/2014/chart" uri="{C3380CC4-5D6E-409C-BE32-E72D297353CC}">
              <c16:uniqueId val="{00000009-8B7A-4F8C-B996-8758D924DB1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9092437901469448E-2"/>
                  <c:y val="-9.78930507217240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{13C9A95C-D227-498D-A80A-F6E5896E9D57}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B7A-4F8C-B996-8758D924DB1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{383E0149-79A9-487A-B198-679BC8B5C37F}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B7A-4F8C-B996-8758D924DB1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{18486C37-6363-4F3E-8814-C3ED8122C07B}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B7A-4F8C-B996-8758D924DB1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{356D1A3F-A5E3-44CB-A0DF-296237457EB8}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B7A-4F8C-B996-8758D924DB1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{16704EAD-B683-4B32-B7A3-BD218BB5F161}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B7A-4F8C-B996-8758D924DB16}"/>
                </c:ext>
              </c:extLst>
            </c:dLbl>
            <c:dLbl>
              <c:idx val="8"/>
              <c:layout>
                <c:manualLayout>
                  <c:x val="-3.7765980665141197E-2"/>
                  <c:y val="-8.1337372860051965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{D31D8B92-1D0E-4C91-AAE3-0EBF0733AD6C}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B7A-4F8C-B996-8758D924DB16}"/>
                </c:ext>
              </c:extLst>
            </c:dLbl>
            <c:dLbl>
              <c:idx val="16"/>
              <c:layout>
                <c:manualLayout>
                  <c:x val="-3.1697991619110633E-2"/>
                  <c:y val="-4.3495921315535854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{41145961-01FC-431B-8407-2B863DB0AD44}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B7A-4F8C-B996-8758D924DB16}"/>
                </c:ext>
              </c:extLst>
            </c:dLbl>
            <c:dLbl>
              <c:idx val="24"/>
              <c:layout>
                <c:manualLayout>
                  <c:x val="-1.8235628084249993E-2"/>
                  <c:y val="-6.3599256664979509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{B89CD7BC-B66E-4AB7-BF40-C7110ED1CAEB}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B7A-4F8C-B996-8758D924DB16}"/>
                </c:ext>
              </c:extLst>
            </c:dLbl>
            <c:dLbl>
              <c:idx val="32"/>
              <c:layout>
                <c:manualLayout>
                  <c:x val="-3.1570342725075584E-2"/>
                  <c:y val="-2.575780512046323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{372E6B67-73C3-441F-ACB0-E76DEB21B673}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B7A-4F8C-B996-8758D924DB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B7A-4F8C-B996-8758D924DB16}"/>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元利償還金等及び実質公債費比率は、平成２８年度から増加傾向となっているが、主たる要因は、羽幌小学校改築事業に伴う償還額の増加による。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民館や役場庁舎を含む大規模施設の更新時期を迎えるため、基金での対応や交付税措置率の有利な過疎対策事業債等の活用など、算入公債費等の確保に努め、可能な限り実質公債費の抑制を図ります。</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町が将来負担すべき実質的な負債と言える将来負担額のうち「地方債の現在高」は、平成２８年度以降高止まりの状況となっている。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羽幌小学校の改築事業以降、武道館建替事業等、老朽化した公共施設に係る公共工事の継続が主な要因であるが、地方債については、過疎対策事業債など後年度に普通交付税に補てんされるものが多く、将来負担額に対する補てん率は比較的高い水準を維持しているため、今後も、将来負担額の抑制と充当可能財源等の確保を図り、健全な比率の維持に努めていき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北海道羽幌町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財源不足による減債基金の取崩しによる減少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羽幌町公共施設マネジメント計画に基づき、老朽施設の更新及び大規模改修が直面しており、単年度ごとの財源不足分を基金で充当していくため減少していくことになるが、全体経費を抑え減り幅を最小に留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　　　：在宅福祉の普及及び向上、健康及び生きがいづくりの推進その他地域福祉の推進を図るための事業に要する経費並び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に民間団体が行う事業の支援に要する経費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教育施設整備金　　：教育施設の整備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まちづくり事業基金：羽幌リバーサイド開発計画に基づく観光施設、公園施設及び体育施設等の建設整備事業並びに市街地活性化推進事業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等のまちづくりに係わる事業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役場庁舎等整備基金：役場庁舎等の整備及び公共施設の下水道処理設備等の改修に要する経費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町営住宅等整備基金：羽幌町営住宅等の維持修繕や有効活用を図り、効率的な管理運営を行うための事業に要する経費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教育施設整備基金　：武道館建替事業及び天売複合化施設建設事業等の取崩しによる減少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まちづくり事業基金：ハートタウン収益分及び入湯税相当分を積立て、ハートタウン及びサンセットプラザの維持補修費等の取崩しにより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差引減少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役場庁舎等整備基金：将来の役場庁舎等の整備のため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町営住宅等整備基金：将来の羽幌町営住宅等の維持管理のため、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今後は単年度ごとに財源不足が生じると想定しており、その場合に充当していく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地方財政法第７条第１項に基づく基金への積立等による増加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単年度ごとの財源不足分を基金で充当していくため減少していく見通し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基金全体及び財政調整基金と同様、単年度ごとに財政不足が生じた場合に起債償還の財源とする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4F478A7A-7450-48C7-B7F2-151B55CF1F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57C7F1B1-C59D-477C-9EBB-A1631F09EA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DCF96E9C-7271-4FCD-8AA7-6B17504E04BD}"/>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4019AC9D-AE99-4BC2-99CB-4DDC31A93393}"/>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AA7DD16-F750-4F2F-B9A5-53B54FDF3765}"/>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A74A3E8A-E1EF-46CE-B937-81731C521591}"/>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60752CB-D2D1-487C-996A-1748F200BA4E}"/>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E184843-3D8A-48B1-9524-607ED29CF913}"/>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6589734-A577-4A30-BE8E-6942339F7C52}"/>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ED6CCBC-FF6C-40AA-8933-253128E403C9}"/>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9C478D9-B0D9-4C2C-AA30-0F47538C6239}"/>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2340401-9A0C-4F3C-BD0B-7AC21C1FDB57}"/>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F6C98C6-705D-461E-AE6D-B7E0C9B28FDF}"/>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4F9DE6B1-863D-4E43-93A4-9A793016C04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C8DFF414-8C55-4030-AD50-76B5A2A3CFF2}"/>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24A6B17-0432-43F4-A5E9-91AB2244565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A4A85ED-E217-4D57-8311-70926306027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19F5250-AE87-47E9-9742-ECC0E30C38BF}"/>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1B0BCEE9-9478-427D-9943-21A3D874F69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630F70A-8025-4734-B92C-887CA4338203}"/>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8955B6B-CA2E-4601-8348-147BD1BAC485}"/>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88BF69A9-0249-43F3-8638-380B7E9D62AB}"/>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6C4FEE45-2B49-46F3-8F18-690254A5C37A}"/>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40AA026-6308-4004-8796-65446E4B951B}"/>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DF6DF7B-0823-4974-B57F-2E94FE13D1B5}"/>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C81948A0-77CB-4820-9885-81227610114A}"/>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11128FDF-438E-426C-B104-4BD9047E1E64}"/>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1633802-79A7-4382-A7F7-4500358FE58A}"/>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5A920B9-2DC5-45D1-9CA0-8830EDBBEBDF}"/>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3463D4D8-1B56-4D04-9D39-D26F8E1D8B3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19E7C00-B406-4411-9F05-B7F27C5A65BF}"/>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E6FFEF52-1ED0-4C7F-BC42-2C48595E0957}"/>
            </a:ext>
          </a:extLst>
        </xdr:cNvPr>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8D16D44-5D31-4EB9-9454-AF26F05F4709}"/>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AF793F5A-525F-4696-B1E5-E08780BE02F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B7B9B5B-55CA-47E3-B342-8E8EA4BC05AC}"/>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F3020EA-90B9-4E1B-9DE3-E4860961FD15}"/>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AD041254-BC64-4FE9-9AC2-A4EF77DB24BD}"/>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D4D870A7-BE95-47E0-922F-C105901D65C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DABE1174-6CDA-4E4F-BA4C-C0AE51AB553C}"/>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B7B0E352-81E2-49C1-AA18-321512050C21}"/>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A13F1C7-914B-4623-ADA2-DEBEF7E205BE}"/>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9DBFC0C5-1F4E-4D18-967C-711FFB91DB0E}"/>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1AB080A-EFA6-405C-B177-03186D92057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12E94431-E3F1-45C8-9771-F71BD5EF1C8A}"/>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578877D0-F588-4880-8C2E-C78FA5C3DF8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120E6A42-17C2-4F7B-9926-5CD7A0E84D92}"/>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72CB95D-F020-4AF8-A6C3-06B661E5C0F9}"/>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前年から４．６ポイント上昇している。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役場本庁舎や学校施設など老朽化した施設が多く、有形固定資産減価償却率は上昇傾向にある。</a:t>
          </a:r>
          <a:endParaRPr kumimoji="1" lang="en-US" altLang="ja-JP" sz="1100" baseline="0">
            <a:latin typeface="ＭＳ Ｐゴシック" panose="020B0600070205080204" pitchFamily="50" charset="-128"/>
            <a:ea typeface="ＭＳ Ｐゴシック" panose="020B0600070205080204" pitchFamily="50" charset="-128"/>
          </a:endParaRPr>
        </a:p>
        <a:p>
          <a:r>
            <a:rPr kumimoji="1" lang="ja-JP" altLang="en-US" sz="1100" baseline="0">
              <a:latin typeface="ＭＳ Ｐゴシック" panose="020B0600070205080204" pitchFamily="50" charset="-128"/>
              <a:ea typeface="ＭＳ Ｐゴシック" panose="020B0600070205080204" pitchFamily="50" charset="-128"/>
            </a:rPr>
            <a:t>　類似団体と比較しても値が高いため、　今後は、老朽化した施設の建て替えや大規模改修を計画的に進めていく必要がある。</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5C172CF2-6470-4289-BAEE-1207567CE5A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22C426EF-4521-46B0-A476-4D193534972C}"/>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5E666D85-7E88-43FD-A999-0D97C40582B5}"/>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BD23C3BF-5579-4B03-90F9-8C22E05BE6B6}"/>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60E394D1-79AD-4154-BB4A-51584A91B8C4}"/>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A9B93B4-AF12-43EE-B876-DA60D3271E5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71D0CBC-A136-42C5-838C-5A69F65ED1EA}"/>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ADBF268C-3672-4084-941D-1D5EB2F031DB}"/>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1A79B76A-7A40-48D7-8CA1-3AE23E28839A}"/>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2142A39-9378-429D-A510-CC38618685D4}"/>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68A47E30-3B9F-490B-87D7-289C2F2401CC}"/>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7DB297BC-3C15-4BF8-BCBB-FA245744D98E}"/>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D8F96C02-62A5-4B4C-8079-9B019A3ECB36}"/>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E1FC75C-1951-4870-AF43-DBE99255609A}"/>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3D05B5B0-6E19-4D18-AA89-7BCEB6B1A1DA}"/>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7ABF26ED-63E5-4746-9BFE-6BACDFB48007}"/>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a:extLst>
            <a:ext uri="{FF2B5EF4-FFF2-40B4-BE49-F238E27FC236}">
              <a16:creationId xmlns:a16="http://schemas.microsoft.com/office/drawing/2014/main" id="{F3802550-51B3-4D5A-949B-593E3194FC5D}"/>
            </a:ext>
          </a:extLst>
        </xdr:cNvPr>
        <xdr:cNvCxnSpPr/>
      </xdr:nvCxnSpPr>
      <xdr:spPr>
        <a:xfrm flipV="1">
          <a:off x="4760595" y="4730221"/>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a:extLst>
            <a:ext uri="{FF2B5EF4-FFF2-40B4-BE49-F238E27FC236}">
              <a16:creationId xmlns:a16="http://schemas.microsoft.com/office/drawing/2014/main" id="{7F568E50-85BC-4508-B281-911878791B9F}"/>
            </a:ext>
          </a:extLst>
        </xdr:cNvPr>
        <xdr:cNvSpPr txBox="1"/>
      </xdr:nvSpPr>
      <xdr:spPr>
        <a:xfrm>
          <a:off x="4813300" y="573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a:extLst>
            <a:ext uri="{FF2B5EF4-FFF2-40B4-BE49-F238E27FC236}">
              <a16:creationId xmlns:a16="http://schemas.microsoft.com/office/drawing/2014/main" id="{83E033CE-DF97-4278-A737-6FB10C26682D}"/>
            </a:ext>
          </a:extLst>
        </xdr:cNvPr>
        <xdr:cNvCxnSpPr/>
      </xdr:nvCxnSpPr>
      <xdr:spPr>
        <a:xfrm>
          <a:off x="4673600" y="57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a:extLst>
            <a:ext uri="{FF2B5EF4-FFF2-40B4-BE49-F238E27FC236}">
              <a16:creationId xmlns:a16="http://schemas.microsoft.com/office/drawing/2014/main" id="{B5B52622-F9C8-4F69-9E50-1A3E8E2B6E48}"/>
            </a:ext>
          </a:extLst>
        </xdr:cNvPr>
        <xdr:cNvSpPr txBox="1"/>
      </xdr:nvSpPr>
      <xdr:spPr>
        <a:xfrm>
          <a:off x="4813300" y="450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a:extLst>
            <a:ext uri="{FF2B5EF4-FFF2-40B4-BE49-F238E27FC236}">
              <a16:creationId xmlns:a16="http://schemas.microsoft.com/office/drawing/2014/main" id="{FE4FBE95-0B67-41F0-BDC5-646D967B1069}"/>
            </a:ext>
          </a:extLst>
        </xdr:cNvPr>
        <xdr:cNvCxnSpPr/>
      </xdr:nvCxnSpPr>
      <xdr:spPr>
        <a:xfrm>
          <a:off x="4673600" y="4730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a:extLst>
            <a:ext uri="{FF2B5EF4-FFF2-40B4-BE49-F238E27FC236}">
              <a16:creationId xmlns:a16="http://schemas.microsoft.com/office/drawing/2014/main" id="{1DBFE40C-B8A2-4D94-8978-9B5F34D27B7B}"/>
            </a:ext>
          </a:extLst>
        </xdr:cNvPr>
        <xdr:cNvSpPr txBox="1"/>
      </xdr:nvSpPr>
      <xdr:spPr>
        <a:xfrm>
          <a:off x="4813300" y="50598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a:extLst>
            <a:ext uri="{FF2B5EF4-FFF2-40B4-BE49-F238E27FC236}">
              <a16:creationId xmlns:a16="http://schemas.microsoft.com/office/drawing/2014/main" id="{73D196CB-D5D4-438D-A948-B43E330E49EF}"/>
            </a:ext>
          </a:extLst>
        </xdr:cNvPr>
        <xdr:cNvSpPr/>
      </xdr:nvSpPr>
      <xdr:spPr>
        <a:xfrm>
          <a:off x="4711700" y="52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a:extLst>
            <a:ext uri="{FF2B5EF4-FFF2-40B4-BE49-F238E27FC236}">
              <a16:creationId xmlns:a16="http://schemas.microsoft.com/office/drawing/2014/main" id="{CABE2930-DDD4-411F-A509-78374B0241E0}"/>
            </a:ext>
          </a:extLst>
        </xdr:cNvPr>
        <xdr:cNvSpPr/>
      </xdr:nvSpPr>
      <xdr:spPr>
        <a:xfrm>
          <a:off x="4000500" y="5213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a:extLst>
            <a:ext uri="{FF2B5EF4-FFF2-40B4-BE49-F238E27FC236}">
              <a16:creationId xmlns:a16="http://schemas.microsoft.com/office/drawing/2014/main" id="{0E100C7D-9D9F-4CD2-82C3-35697449E6D7}"/>
            </a:ext>
          </a:extLst>
        </xdr:cNvPr>
        <xdr:cNvSpPr/>
      </xdr:nvSpPr>
      <xdr:spPr>
        <a:xfrm>
          <a:off x="3238500" y="517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a:extLst>
            <a:ext uri="{FF2B5EF4-FFF2-40B4-BE49-F238E27FC236}">
              <a16:creationId xmlns:a16="http://schemas.microsoft.com/office/drawing/2014/main" id="{73B44A76-642E-4DCA-92BF-C5932ED075A3}"/>
            </a:ext>
          </a:extLst>
        </xdr:cNvPr>
        <xdr:cNvSpPr/>
      </xdr:nvSpPr>
      <xdr:spPr>
        <a:xfrm>
          <a:off x="2476500" y="514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a:extLst>
            <a:ext uri="{FF2B5EF4-FFF2-40B4-BE49-F238E27FC236}">
              <a16:creationId xmlns:a16="http://schemas.microsoft.com/office/drawing/2014/main" id="{BA316009-3B76-481C-901B-E20CB8770512}"/>
            </a:ext>
          </a:extLst>
        </xdr:cNvPr>
        <xdr:cNvSpPr/>
      </xdr:nvSpPr>
      <xdr:spPr>
        <a:xfrm>
          <a:off x="1714500" y="512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5A5A6187-55AA-45E6-A53F-7D94EFE907E4}"/>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A99136E-CBA0-44FA-A6A5-B8502D161BF9}"/>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E190FB7-8662-478E-9DF4-15B8DE94CCD8}"/>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1CD450E5-B160-4580-AD04-D13DA9CE633F}"/>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98A7C184-DE7F-4C63-B561-07285C62ED07}"/>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165629</xdr:rowOff>
    </xdr:from>
    <xdr:to>
      <xdr:col>23</xdr:col>
      <xdr:colOff>136525</xdr:colOff>
      <xdr:row>31</xdr:row>
      <xdr:rowOff>95779</xdr:rowOff>
    </xdr:to>
    <xdr:sp macro="" textlink="">
      <xdr:nvSpPr>
        <xdr:cNvPr id="81" name="楕円 80">
          <a:extLst>
            <a:ext uri="{FF2B5EF4-FFF2-40B4-BE49-F238E27FC236}">
              <a16:creationId xmlns:a16="http://schemas.microsoft.com/office/drawing/2014/main" id="{89C01072-8C65-440F-9F9D-4F1A653E1BFC}"/>
            </a:ext>
          </a:extLst>
        </xdr:cNvPr>
        <xdr:cNvSpPr/>
      </xdr:nvSpPr>
      <xdr:spPr>
        <a:xfrm>
          <a:off x="4711700" y="530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144056</xdr:rowOff>
    </xdr:from>
    <xdr:ext cx="405111" cy="259045"/>
    <xdr:sp macro="" textlink="">
      <xdr:nvSpPr>
        <xdr:cNvPr id="82" name="有形固定資産減価償却率該当値テキスト">
          <a:extLst>
            <a:ext uri="{FF2B5EF4-FFF2-40B4-BE49-F238E27FC236}">
              <a16:creationId xmlns:a16="http://schemas.microsoft.com/office/drawing/2014/main" id="{45E78217-E192-43F7-B734-AB850C5BA51E}"/>
            </a:ext>
          </a:extLst>
        </xdr:cNvPr>
        <xdr:cNvSpPr txBox="1"/>
      </xdr:nvSpPr>
      <xdr:spPr>
        <a:xfrm>
          <a:off x="4813300" y="5287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82867</xdr:rowOff>
    </xdr:from>
    <xdr:to>
      <xdr:col>19</xdr:col>
      <xdr:colOff>187325</xdr:colOff>
      <xdr:row>31</xdr:row>
      <xdr:rowOff>13017</xdr:rowOff>
    </xdr:to>
    <xdr:sp macro="" textlink="">
      <xdr:nvSpPr>
        <xdr:cNvPr id="83" name="楕円 82">
          <a:extLst>
            <a:ext uri="{FF2B5EF4-FFF2-40B4-BE49-F238E27FC236}">
              <a16:creationId xmlns:a16="http://schemas.microsoft.com/office/drawing/2014/main" id="{348FE84E-8A2A-40E6-9631-50552BBBC2A5}"/>
            </a:ext>
          </a:extLst>
        </xdr:cNvPr>
        <xdr:cNvSpPr/>
      </xdr:nvSpPr>
      <xdr:spPr>
        <a:xfrm>
          <a:off x="4000500" y="522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133667</xdr:rowOff>
    </xdr:from>
    <xdr:to>
      <xdr:col>23</xdr:col>
      <xdr:colOff>85725</xdr:colOff>
      <xdr:row>31</xdr:row>
      <xdr:rowOff>44979</xdr:rowOff>
    </xdr:to>
    <xdr:cxnSp macro="">
      <xdr:nvCxnSpPr>
        <xdr:cNvPr id="84" name="直線コネクタ 83">
          <a:extLst>
            <a:ext uri="{FF2B5EF4-FFF2-40B4-BE49-F238E27FC236}">
              <a16:creationId xmlns:a16="http://schemas.microsoft.com/office/drawing/2014/main" id="{A731C1BF-9B61-4321-8692-A32F0215BF72}"/>
            </a:ext>
          </a:extLst>
        </xdr:cNvPr>
        <xdr:cNvCxnSpPr/>
      </xdr:nvCxnSpPr>
      <xdr:spPr>
        <a:xfrm>
          <a:off x="4051300" y="5277167"/>
          <a:ext cx="711200" cy="82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85" name="n_1aveValue有形固定資産減価償却率">
          <a:extLst>
            <a:ext uri="{FF2B5EF4-FFF2-40B4-BE49-F238E27FC236}">
              <a16:creationId xmlns:a16="http://schemas.microsoft.com/office/drawing/2014/main" id="{74B57633-8F31-40D6-A2E6-37E2AA4FE52C}"/>
            </a:ext>
          </a:extLst>
        </xdr:cNvPr>
        <xdr:cNvSpPr txBox="1"/>
      </xdr:nvSpPr>
      <xdr:spPr>
        <a:xfrm>
          <a:off x="3836044" y="4989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86" name="n_2aveValue有形固定資産減価償却率">
          <a:extLst>
            <a:ext uri="{FF2B5EF4-FFF2-40B4-BE49-F238E27FC236}">
              <a16:creationId xmlns:a16="http://schemas.microsoft.com/office/drawing/2014/main" id="{8CAB0B2E-5F65-4A78-AF46-29BE737CD1A3}"/>
            </a:ext>
          </a:extLst>
        </xdr:cNvPr>
        <xdr:cNvSpPr txBox="1"/>
      </xdr:nvSpPr>
      <xdr:spPr>
        <a:xfrm>
          <a:off x="3086744" y="4954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87" name="n_3aveValue有形固定資産減価償却率">
          <a:extLst>
            <a:ext uri="{FF2B5EF4-FFF2-40B4-BE49-F238E27FC236}">
              <a16:creationId xmlns:a16="http://schemas.microsoft.com/office/drawing/2014/main" id="{3DA7C2E3-B1E8-4DE8-83AB-ED662BE1FB71}"/>
            </a:ext>
          </a:extLst>
        </xdr:cNvPr>
        <xdr:cNvSpPr txBox="1"/>
      </xdr:nvSpPr>
      <xdr:spPr>
        <a:xfrm>
          <a:off x="2324744" y="4918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88" name="n_4aveValue有形固定資産減価償却率">
          <a:extLst>
            <a:ext uri="{FF2B5EF4-FFF2-40B4-BE49-F238E27FC236}">
              <a16:creationId xmlns:a16="http://schemas.microsoft.com/office/drawing/2014/main" id="{C819A445-2E90-4987-92D6-4A1BC581442A}"/>
            </a:ext>
          </a:extLst>
        </xdr:cNvPr>
        <xdr:cNvSpPr txBox="1"/>
      </xdr:nvSpPr>
      <xdr:spPr>
        <a:xfrm>
          <a:off x="1562744" y="4900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4144</xdr:rowOff>
    </xdr:from>
    <xdr:ext cx="405111" cy="259045"/>
    <xdr:sp macro="" textlink="">
      <xdr:nvSpPr>
        <xdr:cNvPr id="89" name="n_1mainValue有形固定資産減価償却率">
          <a:extLst>
            <a:ext uri="{FF2B5EF4-FFF2-40B4-BE49-F238E27FC236}">
              <a16:creationId xmlns:a16="http://schemas.microsoft.com/office/drawing/2014/main" id="{57BD94EF-CDF0-4886-B884-AF2E52EDAF96}"/>
            </a:ext>
          </a:extLst>
        </xdr:cNvPr>
        <xdr:cNvSpPr txBox="1"/>
      </xdr:nvSpPr>
      <xdr:spPr>
        <a:xfrm>
          <a:off x="3836044" y="5319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id="{E8263B66-4800-477C-A67C-A66F36C39B91}"/>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a:extLst>
            <a:ext uri="{FF2B5EF4-FFF2-40B4-BE49-F238E27FC236}">
              <a16:creationId xmlns:a16="http://schemas.microsoft.com/office/drawing/2014/main" id="{02232813-D1FF-4B52-8F87-0BDE08A2B326}"/>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a:extLst>
            <a:ext uri="{FF2B5EF4-FFF2-40B4-BE49-F238E27FC236}">
              <a16:creationId xmlns:a16="http://schemas.microsoft.com/office/drawing/2014/main" id="{E193F8B7-D266-4373-80DA-E0B736E79EFE}"/>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id="{4DAC21CB-1E8C-40DB-9D81-62D1FC13B4C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id="{A2292F9B-1A0B-454C-852F-29399ED304C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id="{0D9809B4-605A-4264-BCE0-D4AB4D945ABB}"/>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id="{500EE160-F197-4EFB-ABC8-02319968DC2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id="{B9135B0E-6B1E-4A89-ADE5-115FBEB0B4DE}"/>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id="{8FAF7E00-253D-4746-88A8-04AA5560FE9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id="{D2B76A87-A584-4DB0-87F6-F713C700D3AC}"/>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id="{AEE6BA73-4D6A-4D8B-AEAF-8FF492115BFE}"/>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id="{CA2A3EC1-E29E-427B-93F8-9EA248475AED}"/>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id="{6E547798-ACCC-4203-98A2-FA7980503F95}"/>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全国平均及び北海道平均との比較では、いずれも低い数値となっているが、類似団体平均と比較すると９．９ポイント高い数値となっている。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今後、老朽化している公共施設の建て替えや大規模改修を控え、本指標の上昇傾向が想定されることから、公債費の適正化に加え、事務事業の見直し等に関しても更なる取り組みが必要となる。</a:t>
          </a: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id="{6405B143-3F4B-4754-AA27-0733A8DE119A}"/>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id="{27F647A6-24CC-4A12-8932-04D36E63355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5" name="テキスト ボックス 104">
          <a:extLst>
            <a:ext uri="{FF2B5EF4-FFF2-40B4-BE49-F238E27FC236}">
              <a16:creationId xmlns:a16="http://schemas.microsoft.com/office/drawing/2014/main" id="{0F484970-1B2B-4562-A948-D5D648D07187}"/>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6" name="直線コネクタ 105">
          <a:extLst>
            <a:ext uri="{FF2B5EF4-FFF2-40B4-BE49-F238E27FC236}">
              <a16:creationId xmlns:a16="http://schemas.microsoft.com/office/drawing/2014/main" id="{87F1D085-EE8B-4716-84A8-229622537F5E}"/>
            </a:ext>
          </a:extLst>
        </xdr:cNvPr>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7" name="テキスト ボックス 106">
          <a:extLst>
            <a:ext uri="{FF2B5EF4-FFF2-40B4-BE49-F238E27FC236}">
              <a16:creationId xmlns:a16="http://schemas.microsoft.com/office/drawing/2014/main" id="{3C71798E-D291-461B-B821-FB2D9DA27241}"/>
            </a:ext>
          </a:extLst>
        </xdr:cNvPr>
        <xdr:cNvSpPr txBox="1"/>
      </xdr:nvSpPr>
      <xdr:spPr>
        <a:xfrm>
          <a:off x="10756676" y="593824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8" name="直線コネクタ 107">
          <a:extLst>
            <a:ext uri="{FF2B5EF4-FFF2-40B4-BE49-F238E27FC236}">
              <a16:creationId xmlns:a16="http://schemas.microsoft.com/office/drawing/2014/main" id="{3F91223D-2936-46C3-AF60-73EF1B121CA3}"/>
            </a:ext>
          </a:extLst>
        </xdr:cNvPr>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09" name="テキスト ボックス 108">
          <a:extLst>
            <a:ext uri="{FF2B5EF4-FFF2-40B4-BE49-F238E27FC236}">
              <a16:creationId xmlns:a16="http://schemas.microsoft.com/office/drawing/2014/main" id="{DB5257C1-55F3-44A8-9983-9C15CEC959C6}"/>
            </a:ext>
          </a:extLst>
        </xdr:cNvPr>
        <xdr:cNvSpPr txBox="1"/>
      </xdr:nvSpPr>
      <xdr:spPr>
        <a:xfrm>
          <a:off x="10828811" y="56298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0" name="直線コネクタ 109">
          <a:extLst>
            <a:ext uri="{FF2B5EF4-FFF2-40B4-BE49-F238E27FC236}">
              <a16:creationId xmlns:a16="http://schemas.microsoft.com/office/drawing/2014/main" id="{A42623A2-9A2F-4679-B452-BE4D3A6C9134}"/>
            </a:ext>
          </a:extLst>
        </xdr:cNvPr>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1" name="テキスト ボックス 110">
          <a:extLst>
            <a:ext uri="{FF2B5EF4-FFF2-40B4-BE49-F238E27FC236}">
              <a16:creationId xmlns:a16="http://schemas.microsoft.com/office/drawing/2014/main" id="{B01851FD-0F79-4244-92FA-E22CB89C504A}"/>
            </a:ext>
          </a:extLst>
        </xdr:cNvPr>
        <xdr:cNvSpPr txBox="1"/>
      </xdr:nvSpPr>
      <xdr:spPr>
        <a:xfrm>
          <a:off x="10828811" y="53213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2" name="直線コネクタ 111">
          <a:extLst>
            <a:ext uri="{FF2B5EF4-FFF2-40B4-BE49-F238E27FC236}">
              <a16:creationId xmlns:a16="http://schemas.microsoft.com/office/drawing/2014/main" id="{FD9A1081-E001-4F6A-8831-D581A2227638}"/>
            </a:ext>
          </a:extLst>
        </xdr:cNvPr>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3" name="テキスト ボックス 112">
          <a:extLst>
            <a:ext uri="{FF2B5EF4-FFF2-40B4-BE49-F238E27FC236}">
              <a16:creationId xmlns:a16="http://schemas.microsoft.com/office/drawing/2014/main" id="{4FF43F08-39D0-452E-9994-19ED43616333}"/>
            </a:ext>
          </a:extLst>
        </xdr:cNvPr>
        <xdr:cNvSpPr txBox="1"/>
      </xdr:nvSpPr>
      <xdr:spPr>
        <a:xfrm>
          <a:off x="10828811" y="50129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4" name="直線コネクタ 113">
          <a:extLst>
            <a:ext uri="{FF2B5EF4-FFF2-40B4-BE49-F238E27FC236}">
              <a16:creationId xmlns:a16="http://schemas.microsoft.com/office/drawing/2014/main" id="{A611BDED-315C-4377-BB92-2A02A7DBB71A}"/>
            </a:ext>
          </a:extLst>
        </xdr:cNvPr>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5" name="テキスト ボックス 114">
          <a:extLst>
            <a:ext uri="{FF2B5EF4-FFF2-40B4-BE49-F238E27FC236}">
              <a16:creationId xmlns:a16="http://schemas.microsoft.com/office/drawing/2014/main" id="{DAADE514-7E0A-40F4-8F01-B7E722FF9475}"/>
            </a:ext>
          </a:extLst>
        </xdr:cNvPr>
        <xdr:cNvSpPr txBox="1"/>
      </xdr:nvSpPr>
      <xdr:spPr>
        <a:xfrm>
          <a:off x="10828811" y="47045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6" name="直線コネクタ 115">
          <a:extLst>
            <a:ext uri="{FF2B5EF4-FFF2-40B4-BE49-F238E27FC236}">
              <a16:creationId xmlns:a16="http://schemas.microsoft.com/office/drawing/2014/main" id="{58B349E8-6535-4A89-BCCB-E15A67F88420}"/>
            </a:ext>
          </a:extLst>
        </xdr:cNvPr>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7" name="テキスト ボックス 116">
          <a:extLst>
            <a:ext uri="{FF2B5EF4-FFF2-40B4-BE49-F238E27FC236}">
              <a16:creationId xmlns:a16="http://schemas.microsoft.com/office/drawing/2014/main" id="{24B02553-AB41-4EF7-B7A1-8D1E7F32756A}"/>
            </a:ext>
          </a:extLst>
        </xdr:cNvPr>
        <xdr:cNvSpPr txBox="1"/>
      </xdr:nvSpPr>
      <xdr:spPr>
        <a:xfrm>
          <a:off x="10931403" y="43961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A8A32350-34C4-4127-B535-6118EC34A8F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9" name="債務償還比率グラフ枠">
          <a:extLst>
            <a:ext uri="{FF2B5EF4-FFF2-40B4-BE49-F238E27FC236}">
              <a16:creationId xmlns:a16="http://schemas.microsoft.com/office/drawing/2014/main" id="{54056681-4C85-4B17-90CD-92D94B7E4FCA}"/>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0" name="直線コネクタ 119">
          <a:extLst>
            <a:ext uri="{FF2B5EF4-FFF2-40B4-BE49-F238E27FC236}">
              <a16:creationId xmlns:a16="http://schemas.microsoft.com/office/drawing/2014/main" id="{99582AD0-7D96-44CA-A38F-63D37B001AC9}"/>
            </a:ext>
          </a:extLst>
        </xdr:cNvPr>
        <xdr:cNvCxnSpPr/>
      </xdr:nvCxnSpPr>
      <xdr:spPr>
        <a:xfrm flipV="1">
          <a:off x="14793595" y="4489903"/>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21" name="債務償還比率最小値テキスト">
          <a:extLst>
            <a:ext uri="{FF2B5EF4-FFF2-40B4-BE49-F238E27FC236}">
              <a16:creationId xmlns:a16="http://schemas.microsoft.com/office/drawing/2014/main" id="{D96676A2-474C-4DEF-B00C-1411A06AD263}"/>
            </a:ext>
          </a:extLst>
        </xdr:cNvPr>
        <xdr:cNvSpPr txBox="1"/>
      </xdr:nvSpPr>
      <xdr:spPr>
        <a:xfrm>
          <a:off x="14846300" y="591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22" name="直線コネクタ 121">
          <a:extLst>
            <a:ext uri="{FF2B5EF4-FFF2-40B4-BE49-F238E27FC236}">
              <a16:creationId xmlns:a16="http://schemas.microsoft.com/office/drawing/2014/main" id="{ADFF7875-A2BB-41CD-B058-A66B0C9CDAF9}"/>
            </a:ext>
          </a:extLst>
        </xdr:cNvPr>
        <xdr:cNvCxnSpPr/>
      </xdr:nvCxnSpPr>
      <xdr:spPr>
        <a:xfrm>
          <a:off x="14706600" y="5909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23" name="債務償還比率最大値テキスト">
          <a:extLst>
            <a:ext uri="{FF2B5EF4-FFF2-40B4-BE49-F238E27FC236}">
              <a16:creationId xmlns:a16="http://schemas.microsoft.com/office/drawing/2014/main" id="{349B00E6-08AA-4157-A933-016EF0E10EFD}"/>
            </a:ext>
          </a:extLst>
        </xdr:cNvPr>
        <xdr:cNvSpPr txBox="1"/>
      </xdr:nvSpPr>
      <xdr:spPr>
        <a:xfrm>
          <a:off x="14846300" y="42651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24" name="直線コネクタ 123">
          <a:extLst>
            <a:ext uri="{FF2B5EF4-FFF2-40B4-BE49-F238E27FC236}">
              <a16:creationId xmlns:a16="http://schemas.microsoft.com/office/drawing/2014/main" id="{A39B76B6-286B-4613-ACAF-A504E3DB4969}"/>
            </a:ext>
          </a:extLst>
        </xdr:cNvPr>
        <xdr:cNvCxnSpPr/>
      </xdr:nvCxnSpPr>
      <xdr:spPr>
        <a:xfrm>
          <a:off x="14706600" y="448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25" name="債務償還比率平均値テキスト">
          <a:extLst>
            <a:ext uri="{FF2B5EF4-FFF2-40B4-BE49-F238E27FC236}">
              <a16:creationId xmlns:a16="http://schemas.microsoft.com/office/drawing/2014/main" id="{EA21E32E-8C1F-46BF-8312-D931692D7F53}"/>
            </a:ext>
          </a:extLst>
        </xdr:cNvPr>
        <xdr:cNvSpPr txBox="1"/>
      </xdr:nvSpPr>
      <xdr:spPr>
        <a:xfrm>
          <a:off x="14846300" y="4916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26" name="フローチャート: 判断 125">
          <a:extLst>
            <a:ext uri="{FF2B5EF4-FFF2-40B4-BE49-F238E27FC236}">
              <a16:creationId xmlns:a16="http://schemas.microsoft.com/office/drawing/2014/main" id="{B637A97A-FB02-4876-A695-C6E56C904C1C}"/>
            </a:ext>
          </a:extLst>
        </xdr:cNvPr>
        <xdr:cNvSpPr/>
      </xdr:nvSpPr>
      <xdr:spPr>
        <a:xfrm>
          <a:off x="147447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27" name="フローチャート: 判断 126">
          <a:extLst>
            <a:ext uri="{FF2B5EF4-FFF2-40B4-BE49-F238E27FC236}">
              <a16:creationId xmlns:a16="http://schemas.microsoft.com/office/drawing/2014/main" id="{C2DD3D3B-318D-4936-AED4-0D762CB02ED8}"/>
            </a:ext>
          </a:extLst>
        </xdr:cNvPr>
        <xdr:cNvSpPr/>
      </xdr:nvSpPr>
      <xdr:spPr>
        <a:xfrm>
          <a:off x="14033500" y="5082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28" name="フローチャート: 判断 127">
          <a:extLst>
            <a:ext uri="{FF2B5EF4-FFF2-40B4-BE49-F238E27FC236}">
              <a16:creationId xmlns:a16="http://schemas.microsoft.com/office/drawing/2014/main" id="{1FBB5BFA-6E52-483F-AC5A-F85493C40D09}"/>
            </a:ext>
          </a:extLst>
        </xdr:cNvPr>
        <xdr:cNvSpPr/>
      </xdr:nvSpPr>
      <xdr:spPr>
        <a:xfrm>
          <a:off x="13271500" y="507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29" name="フローチャート: 判断 128">
          <a:extLst>
            <a:ext uri="{FF2B5EF4-FFF2-40B4-BE49-F238E27FC236}">
              <a16:creationId xmlns:a16="http://schemas.microsoft.com/office/drawing/2014/main" id="{27C73D41-0832-4921-9F24-D64E9C31CF33}"/>
            </a:ext>
          </a:extLst>
        </xdr:cNvPr>
        <xdr:cNvSpPr/>
      </xdr:nvSpPr>
      <xdr:spPr>
        <a:xfrm>
          <a:off x="12509500" y="504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0" name="フローチャート: 判断 129">
          <a:extLst>
            <a:ext uri="{FF2B5EF4-FFF2-40B4-BE49-F238E27FC236}">
              <a16:creationId xmlns:a16="http://schemas.microsoft.com/office/drawing/2014/main" id="{5A4F2EF3-3A90-4378-87A5-9AE6F7846212}"/>
            </a:ext>
          </a:extLst>
        </xdr:cNvPr>
        <xdr:cNvSpPr/>
      </xdr:nvSpPr>
      <xdr:spPr>
        <a:xfrm>
          <a:off x="11747500" y="5008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4DF1141B-D563-49B0-8867-20FC30779961}"/>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66088C24-AB14-41B3-9238-F7D8541AE4B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AA7E6086-72BC-4B7F-B4FC-6292088F5A6F}"/>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17CDF8F-488B-4FA3-97A7-F3523EB893D3}"/>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BFF6E91A-6E02-4764-9BCA-9A54AC383F66}"/>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108431</xdr:rowOff>
    </xdr:from>
    <xdr:to>
      <xdr:col>76</xdr:col>
      <xdr:colOff>73025</xdr:colOff>
      <xdr:row>30</xdr:row>
      <xdr:rowOff>38581</xdr:rowOff>
    </xdr:to>
    <xdr:sp macro="" textlink="">
      <xdr:nvSpPr>
        <xdr:cNvPr id="136" name="楕円 135">
          <a:extLst>
            <a:ext uri="{FF2B5EF4-FFF2-40B4-BE49-F238E27FC236}">
              <a16:creationId xmlns:a16="http://schemas.microsoft.com/office/drawing/2014/main" id="{142915D5-922E-46B0-A75B-FAC86B153AD8}"/>
            </a:ext>
          </a:extLst>
        </xdr:cNvPr>
        <xdr:cNvSpPr/>
      </xdr:nvSpPr>
      <xdr:spPr>
        <a:xfrm>
          <a:off x="14744700" y="508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86858</xdr:rowOff>
    </xdr:from>
    <xdr:ext cx="469744" cy="259045"/>
    <xdr:sp macro="" textlink="">
      <xdr:nvSpPr>
        <xdr:cNvPr id="137" name="債務償還比率該当値テキスト">
          <a:extLst>
            <a:ext uri="{FF2B5EF4-FFF2-40B4-BE49-F238E27FC236}">
              <a16:creationId xmlns:a16="http://schemas.microsoft.com/office/drawing/2014/main" id="{DF94373C-59D7-4BE2-8D9A-52077FA84273}"/>
            </a:ext>
          </a:extLst>
        </xdr:cNvPr>
        <xdr:cNvSpPr txBox="1"/>
      </xdr:nvSpPr>
      <xdr:spPr>
        <a:xfrm>
          <a:off x="14846300" y="5058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109393</xdr:rowOff>
    </xdr:from>
    <xdr:to>
      <xdr:col>72</xdr:col>
      <xdr:colOff>123825</xdr:colOff>
      <xdr:row>31</xdr:row>
      <xdr:rowOff>39543</xdr:rowOff>
    </xdr:to>
    <xdr:sp macro="" textlink="">
      <xdr:nvSpPr>
        <xdr:cNvPr id="138" name="楕円 137">
          <a:extLst>
            <a:ext uri="{FF2B5EF4-FFF2-40B4-BE49-F238E27FC236}">
              <a16:creationId xmlns:a16="http://schemas.microsoft.com/office/drawing/2014/main" id="{475979B7-B2B3-4D78-80D1-6B408D099160}"/>
            </a:ext>
          </a:extLst>
        </xdr:cNvPr>
        <xdr:cNvSpPr/>
      </xdr:nvSpPr>
      <xdr:spPr>
        <a:xfrm>
          <a:off x="14033500" y="525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159231</xdr:rowOff>
    </xdr:from>
    <xdr:to>
      <xdr:col>76</xdr:col>
      <xdr:colOff>22225</xdr:colOff>
      <xdr:row>30</xdr:row>
      <xdr:rowOff>160193</xdr:rowOff>
    </xdr:to>
    <xdr:cxnSp macro="">
      <xdr:nvCxnSpPr>
        <xdr:cNvPr id="139" name="直線コネクタ 138">
          <a:extLst>
            <a:ext uri="{FF2B5EF4-FFF2-40B4-BE49-F238E27FC236}">
              <a16:creationId xmlns:a16="http://schemas.microsoft.com/office/drawing/2014/main" id="{B826B58D-B6F7-444B-A394-AEFB3F37BD53}"/>
            </a:ext>
          </a:extLst>
        </xdr:cNvPr>
        <xdr:cNvCxnSpPr/>
      </xdr:nvCxnSpPr>
      <xdr:spPr>
        <a:xfrm flipV="1">
          <a:off x="14084300" y="5131281"/>
          <a:ext cx="711200" cy="17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7611</xdr:rowOff>
    </xdr:from>
    <xdr:to>
      <xdr:col>68</xdr:col>
      <xdr:colOff>123825</xdr:colOff>
      <xdr:row>30</xdr:row>
      <xdr:rowOff>109211</xdr:rowOff>
    </xdr:to>
    <xdr:sp macro="" textlink="">
      <xdr:nvSpPr>
        <xdr:cNvPr id="140" name="楕円 139">
          <a:extLst>
            <a:ext uri="{FF2B5EF4-FFF2-40B4-BE49-F238E27FC236}">
              <a16:creationId xmlns:a16="http://schemas.microsoft.com/office/drawing/2014/main" id="{1D20803E-0E1C-4833-8916-E280082BD8A0}"/>
            </a:ext>
          </a:extLst>
        </xdr:cNvPr>
        <xdr:cNvSpPr/>
      </xdr:nvSpPr>
      <xdr:spPr>
        <a:xfrm>
          <a:off x="13271500" y="515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58411</xdr:rowOff>
    </xdr:from>
    <xdr:to>
      <xdr:col>72</xdr:col>
      <xdr:colOff>73025</xdr:colOff>
      <xdr:row>30</xdr:row>
      <xdr:rowOff>160193</xdr:rowOff>
    </xdr:to>
    <xdr:cxnSp macro="">
      <xdr:nvCxnSpPr>
        <xdr:cNvPr id="141" name="直線コネクタ 140">
          <a:extLst>
            <a:ext uri="{FF2B5EF4-FFF2-40B4-BE49-F238E27FC236}">
              <a16:creationId xmlns:a16="http://schemas.microsoft.com/office/drawing/2014/main" id="{E130EB3F-9CCF-4DF8-BAC8-6414A64192C2}"/>
            </a:ext>
          </a:extLst>
        </xdr:cNvPr>
        <xdr:cNvCxnSpPr/>
      </xdr:nvCxnSpPr>
      <xdr:spPr>
        <a:xfrm>
          <a:off x="13322300" y="5201911"/>
          <a:ext cx="762000" cy="10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65251</xdr:rowOff>
    </xdr:from>
    <xdr:to>
      <xdr:col>64</xdr:col>
      <xdr:colOff>123825</xdr:colOff>
      <xdr:row>29</xdr:row>
      <xdr:rowOff>166851</xdr:rowOff>
    </xdr:to>
    <xdr:sp macro="" textlink="">
      <xdr:nvSpPr>
        <xdr:cNvPr id="142" name="楕円 141">
          <a:extLst>
            <a:ext uri="{FF2B5EF4-FFF2-40B4-BE49-F238E27FC236}">
              <a16:creationId xmlns:a16="http://schemas.microsoft.com/office/drawing/2014/main" id="{076A4E2A-6704-445A-821C-37DA6C1B1CE8}"/>
            </a:ext>
          </a:extLst>
        </xdr:cNvPr>
        <xdr:cNvSpPr/>
      </xdr:nvSpPr>
      <xdr:spPr>
        <a:xfrm>
          <a:off x="12509500" y="503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116051</xdr:rowOff>
    </xdr:from>
    <xdr:to>
      <xdr:col>68</xdr:col>
      <xdr:colOff>73025</xdr:colOff>
      <xdr:row>30</xdr:row>
      <xdr:rowOff>58411</xdr:rowOff>
    </xdr:to>
    <xdr:cxnSp macro="">
      <xdr:nvCxnSpPr>
        <xdr:cNvPr id="143" name="直線コネクタ 142">
          <a:extLst>
            <a:ext uri="{FF2B5EF4-FFF2-40B4-BE49-F238E27FC236}">
              <a16:creationId xmlns:a16="http://schemas.microsoft.com/office/drawing/2014/main" id="{19351E60-02A6-4EF2-8C3A-EA5AADFB55D6}"/>
            </a:ext>
          </a:extLst>
        </xdr:cNvPr>
        <xdr:cNvCxnSpPr/>
      </xdr:nvCxnSpPr>
      <xdr:spPr>
        <a:xfrm>
          <a:off x="12560300" y="5088101"/>
          <a:ext cx="762000" cy="1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59391</xdr:rowOff>
    </xdr:from>
    <xdr:to>
      <xdr:col>60</xdr:col>
      <xdr:colOff>123825</xdr:colOff>
      <xdr:row>29</xdr:row>
      <xdr:rowOff>160991</xdr:rowOff>
    </xdr:to>
    <xdr:sp macro="" textlink="">
      <xdr:nvSpPr>
        <xdr:cNvPr id="144" name="楕円 143">
          <a:extLst>
            <a:ext uri="{FF2B5EF4-FFF2-40B4-BE49-F238E27FC236}">
              <a16:creationId xmlns:a16="http://schemas.microsoft.com/office/drawing/2014/main" id="{0D643B72-F23C-46FB-9D57-645308ACB1AA}"/>
            </a:ext>
          </a:extLst>
        </xdr:cNvPr>
        <xdr:cNvSpPr/>
      </xdr:nvSpPr>
      <xdr:spPr>
        <a:xfrm>
          <a:off x="11747500" y="503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110191</xdr:rowOff>
    </xdr:from>
    <xdr:to>
      <xdr:col>64</xdr:col>
      <xdr:colOff>73025</xdr:colOff>
      <xdr:row>29</xdr:row>
      <xdr:rowOff>116051</xdr:rowOff>
    </xdr:to>
    <xdr:cxnSp macro="">
      <xdr:nvCxnSpPr>
        <xdr:cNvPr id="145" name="直線コネクタ 144">
          <a:extLst>
            <a:ext uri="{FF2B5EF4-FFF2-40B4-BE49-F238E27FC236}">
              <a16:creationId xmlns:a16="http://schemas.microsoft.com/office/drawing/2014/main" id="{9CB3A310-F8F3-4AEA-8166-7BC53DFD6EC0}"/>
            </a:ext>
          </a:extLst>
        </xdr:cNvPr>
        <xdr:cNvCxnSpPr/>
      </xdr:nvCxnSpPr>
      <xdr:spPr>
        <a:xfrm>
          <a:off x="11798300" y="5082241"/>
          <a:ext cx="762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46" name="n_1aveValue債務償還比率">
          <a:extLst>
            <a:ext uri="{FF2B5EF4-FFF2-40B4-BE49-F238E27FC236}">
              <a16:creationId xmlns:a16="http://schemas.microsoft.com/office/drawing/2014/main" id="{96EC1381-F5CE-471B-BE4E-C613849E79EE}"/>
            </a:ext>
          </a:extLst>
        </xdr:cNvPr>
        <xdr:cNvSpPr txBox="1"/>
      </xdr:nvSpPr>
      <xdr:spPr>
        <a:xfrm>
          <a:off x="13836727" y="4857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47" name="n_2aveValue債務償還比率">
          <a:extLst>
            <a:ext uri="{FF2B5EF4-FFF2-40B4-BE49-F238E27FC236}">
              <a16:creationId xmlns:a16="http://schemas.microsoft.com/office/drawing/2014/main" id="{120E9B9F-97D4-4E7C-882D-58E3CD0DC913}"/>
            </a:ext>
          </a:extLst>
        </xdr:cNvPr>
        <xdr:cNvSpPr txBox="1"/>
      </xdr:nvSpPr>
      <xdr:spPr>
        <a:xfrm>
          <a:off x="13087427" y="4845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48" name="n_3aveValue債務償還比率">
          <a:extLst>
            <a:ext uri="{FF2B5EF4-FFF2-40B4-BE49-F238E27FC236}">
              <a16:creationId xmlns:a16="http://schemas.microsoft.com/office/drawing/2014/main" id="{86A9F4FB-5BDE-41F4-8C47-9DAD726FBF90}"/>
            </a:ext>
          </a:extLst>
        </xdr:cNvPr>
        <xdr:cNvSpPr txBox="1"/>
      </xdr:nvSpPr>
      <xdr:spPr>
        <a:xfrm>
          <a:off x="12325427" y="513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49" name="n_4aveValue債務償還比率">
          <a:extLst>
            <a:ext uri="{FF2B5EF4-FFF2-40B4-BE49-F238E27FC236}">
              <a16:creationId xmlns:a16="http://schemas.microsoft.com/office/drawing/2014/main" id="{F3DCCE12-5B37-4713-B9C6-F2A6B0BA1DBC}"/>
            </a:ext>
          </a:extLst>
        </xdr:cNvPr>
        <xdr:cNvSpPr txBox="1"/>
      </xdr:nvSpPr>
      <xdr:spPr>
        <a:xfrm>
          <a:off x="11563427" y="4783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30670</xdr:rowOff>
    </xdr:from>
    <xdr:ext cx="469744" cy="259045"/>
    <xdr:sp macro="" textlink="">
      <xdr:nvSpPr>
        <xdr:cNvPr id="150" name="n_1mainValue債務償還比率">
          <a:extLst>
            <a:ext uri="{FF2B5EF4-FFF2-40B4-BE49-F238E27FC236}">
              <a16:creationId xmlns:a16="http://schemas.microsoft.com/office/drawing/2014/main" id="{66784106-07F5-4DA3-BFEE-5F58F6912066}"/>
            </a:ext>
          </a:extLst>
        </xdr:cNvPr>
        <xdr:cNvSpPr txBox="1"/>
      </xdr:nvSpPr>
      <xdr:spPr>
        <a:xfrm>
          <a:off x="13836727" y="534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100338</xdr:rowOff>
    </xdr:from>
    <xdr:ext cx="469744" cy="259045"/>
    <xdr:sp macro="" textlink="">
      <xdr:nvSpPr>
        <xdr:cNvPr id="151" name="n_2mainValue債務償還比率">
          <a:extLst>
            <a:ext uri="{FF2B5EF4-FFF2-40B4-BE49-F238E27FC236}">
              <a16:creationId xmlns:a16="http://schemas.microsoft.com/office/drawing/2014/main" id="{CBAB9A06-D95D-4336-8ABF-6BB0D6E6EBB5}"/>
            </a:ext>
          </a:extLst>
        </xdr:cNvPr>
        <xdr:cNvSpPr txBox="1"/>
      </xdr:nvSpPr>
      <xdr:spPr>
        <a:xfrm>
          <a:off x="13087427" y="524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11928</xdr:rowOff>
    </xdr:from>
    <xdr:ext cx="469744" cy="259045"/>
    <xdr:sp macro="" textlink="">
      <xdr:nvSpPr>
        <xdr:cNvPr id="152" name="n_3mainValue債務償還比率">
          <a:extLst>
            <a:ext uri="{FF2B5EF4-FFF2-40B4-BE49-F238E27FC236}">
              <a16:creationId xmlns:a16="http://schemas.microsoft.com/office/drawing/2014/main" id="{ABA7291F-E46F-4A93-8C82-85B6DDCE3834}"/>
            </a:ext>
          </a:extLst>
        </xdr:cNvPr>
        <xdr:cNvSpPr txBox="1"/>
      </xdr:nvSpPr>
      <xdr:spPr>
        <a:xfrm>
          <a:off x="12325427" y="4812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152118</xdr:rowOff>
    </xdr:from>
    <xdr:ext cx="469744" cy="259045"/>
    <xdr:sp macro="" textlink="">
      <xdr:nvSpPr>
        <xdr:cNvPr id="153" name="n_4mainValue債務償還比率">
          <a:extLst>
            <a:ext uri="{FF2B5EF4-FFF2-40B4-BE49-F238E27FC236}">
              <a16:creationId xmlns:a16="http://schemas.microsoft.com/office/drawing/2014/main" id="{24CDE11F-1DDF-427F-86BF-57833B33D6F7}"/>
            </a:ext>
          </a:extLst>
        </xdr:cNvPr>
        <xdr:cNvSpPr txBox="1"/>
      </xdr:nvSpPr>
      <xdr:spPr>
        <a:xfrm>
          <a:off x="11563427" y="512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4" name="正方形/長方形 153">
          <a:extLst>
            <a:ext uri="{FF2B5EF4-FFF2-40B4-BE49-F238E27FC236}">
              <a16:creationId xmlns:a16="http://schemas.microsoft.com/office/drawing/2014/main" id="{6EF72752-A4DE-4E8D-8F8B-F7F20FE8F6C1}"/>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5" name="正方形/長方形 154">
          <a:extLst>
            <a:ext uri="{FF2B5EF4-FFF2-40B4-BE49-F238E27FC236}">
              <a16:creationId xmlns:a16="http://schemas.microsoft.com/office/drawing/2014/main" id="{0BDB416D-5D6B-482F-A653-7031D79B633F}"/>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6" name="テキスト ボックス 155">
          <a:extLst>
            <a:ext uri="{FF2B5EF4-FFF2-40B4-BE49-F238E27FC236}">
              <a16:creationId xmlns:a16="http://schemas.microsoft.com/office/drawing/2014/main" id="{217AAAB3-9A55-4B6C-A69E-30EAE53C49B1}"/>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7" name="テキスト ボックス 156">
          <a:extLst>
            <a:ext uri="{FF2B5EF4-FFF2-40B4-BE49-F238E27FC236}">
              <a16:creationId xmlns:a16="http://schemas.microsoft.com/office/drawing/2014/main" id="{DBCD96F0-4B42-46A0-8DF1-4E067FAC0EF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8" name="テキスト ボックス 157">
          <a:extLst>
            <a:ext uri="{FF2B5EF4-FFF2-40B4-BE49-F238E27FC236}">
              <a16:creationId xmlns:a16="http://schemas.microsoft.com/office/drawing/2014/main" id="{E901E014-67AE-40AC-B356-769E9C000614}"/>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9" name="テキスト ボックス 158">
          <a:extLst>
            <a:ext uri="{FF2B5EF4-FFF2-40B4-BE49-F238E27FC236}">
              <a16:creationId xmlns:a16="http://schemas.microsoft.com/office/drawing/2014/main" id="{175DA98E-46F1-4F60-A45F-33A92C107A9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C5DC7FB-7FC8-4FF0-93EE-AEF9CEB6C8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AC5AC52-F0BC-474A-ADDD-B382B66C6DE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C1F83EA-1AC9-4D9D-8C0A-EC416135D9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E33471D-8FDE-472B-B75C-631822878EE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CAD1D5F-4915-4EF8-B78D-A35E321843C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BD2539B-4606-4B41-BACE-437D0F89366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E9B67E3-5035-42D8-A8A7-3AA68CF729C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1FEA2EC-13B1-4C9D-BE16-8A4E01D92D72}"/>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A8557B1-26D4-46B5-801C-B9F38282F2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091F706-6395-49BE-B9B2-CC3C6257DC0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5ADA050-C763-4E8C-B72A-3A1C4F41DA2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4AA0A08-E31D-4623-AA14-410067FEEC5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37695A-EEFF-4922-96E9-8F3B76781AA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E4D4892-F121-4D7F-8CC4-6054F73DFC0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77F0BA8-CD5B-481D-962F-48C77479710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FA87C8D-3F05-4C20-835B-AB27FE8407FC}"/>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4443FC6-CCD5-4643-B3D1-FA9D3435A16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AFC2FDD-4D9F-421D-A640-52F9CBAA700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F4CD1C-1A1E-43B6-9C87-D1ED1DC8339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533B943A-9A52-4194-A2BA-BE8737BB13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BBDF0C6-5A2E-46EE-A6AE-7353F45B81B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282958C-1CF9-4C59-B04B-BC4794DA4F5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33CC9A63-B590-4B22-AC35-6B66A109ED1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BDEF8D9-EBBC-4C9F-A22F-53E99360E8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A0175A6-E1EE-44E9-B70A-95CD6277682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E643A3C9-CDA7-4653-BB55-0FFE0C3A17A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EE60F04-D686-4061-A8EE-1B7EAC2EBF2E}"/>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719BD68-2D50-4F8E-8385-63C46FC1DF9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1F68EC3-3378-465C-961B-B169962B257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59169E5-2684-4E37-9CED-6702EEAB6AFC}"/>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12C1793-E61B-4BE4-ADF4-B3463C093D52}"/>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A0BB81F-347A-4C45-AEA8-2C40FFA9941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1634363-D9CD-4D50-9566-50F1C9EAF4E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770454-4805-4351-B03C-21E5B838632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6FDAB3B-1334-4DC9-B95D-C961295363E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F0769F6-B93D-48E6-A5BC-E2521D90E3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2505CAC-27A6-47DA-8671-686ED9CB95C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24CA36D-9E7E-4B19-B39C-5D63EE4F7C9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0538262-0038-4400-BCC2-100A38546F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53A4272-1190-4415-8BF1-27560C05950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5B5E926-5C53-4C98-891A-8E05B339D61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B975FD50-50A3-49DE-8042-FC63A0B2E3D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BFF600BF-8407-4361-8C65-8C87BAF41C64}"/>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D221BA4-1506-4196-BA53-499E43DE7CC5}"/>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7AD2C48F-8F36-4DD0-BA69-AB753768A80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DBBE0494-9DC4-44A3-930C-07E8BC7469BD}"/>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1919C398-EFE1-4C37-8F44-848805A3CAE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D27524B-179E-473F-822D-0F25FF1627D9}"/>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4146511F-AED5-4B39-9DBD-DA4BD6BE1BB7}"/>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C534BBD7-CF57-4518-A297-9AC8BDAF4E2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D3D1DB0-3B58-44DC-BF89-F3E614F99334}"/>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F4FA155-41BC-4E51-9B28-CE8D340415CF}"/>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9F9364A-07EE-4494-A9A7-5FB03CF935B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10189FA-4BBC-4382-B04E-51E14F59D71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6C34C0E3-0E4B-4D43-B897-1D0E1E9B9F5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E41C3477-D30B-489C-AB46-2478969A981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0B6F6800-FDF2-4DE3-8ED6-3159BEF3B895}"/>
            </a:ext>
          </a:extLst>
        </xdr:cNvPr>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BC172617-2118-4DDB-B234-178CD740CF2A}"/>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1214E74F-0839-48C8-8090-E4A8CD05D20A}"/>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a:extLst>
            <a:ext uri="{FF2B5EF4-FFF2-40B4-BE49-F238E27FC236}">
              <a16:creationId xmlns:a16="http://schemas.microsoft.com/office/drawing/2014/main" id="{FA2072A4-6F4A-4830-A87B-F1876B4877E6}"/>
            </a:ext>
          </a:extLst>
        </xdr:cNvPr>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a:extLst>
            <a:ext uri="{FF2B5EF4-FFF2-40B4-BE49-F238E27FC236}">
              <a16:creationId xmlns:a16="http://schemas.microsoft.com/office/drawing/2014/main" id="{851C2982-D4E3-45DC-9997-B2310DF8680B}"/>
            </a:ext>
          </a:extLst>
        </xdr:cNvPr>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a:extLst>
            <a:ext uri="{FF2B5EF4-FFF2-40B4-BE49-F238E27FC236}">
              <a16:creationId xmlns:a16="http://schemas.microsoft.com/office/drawing/2014/main" id="{29912BE0-D4D7-4511-8C1D-1100932E20E5}"/>
            </a:ext>
          </a:extLst>
        </xdr:cNvPr>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a:extLst>
            <a:ext uri="{FF2B5EF4-FFF2-40B4-BE49-F238E27FC236}">
              <a16:creationId xmlns:a16="http://schemas.microsoft.com/office/drawing/2014/main" id="{1B48F7B9-A6BF-48FC-848F-0647215645FF}"/>
            </a:ext>
          </a:extLst>
        </xdr:cNvPr>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a:extLst>
            <a:ext uri="{FF2B5EF4-FFF2-40B4-BE49-F238E27FC236}">
              <a16:creationId xmlns:a16="http://schemas.microsoft.com/office/drawing/2014/main" id="{60359737-CAB0-40CD-A417-DC5F88F3DA7D}"/>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a:extLst>
            <a:ext uri="{FF2B5EF4-FFF2-40B4-BE49-F238E27FC236}">
              <a16:creationId xmlns:a16="http://schemas.microsoft.com/office/drawing/2014/main" id="{214F86CA-917E-4376-B3AB-17F92E0BDDEC}"/>
            </a:ext>
          </a:extLst>
        </xdr:cNvPr>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a:extLst>
            <a:ext uri="{FF2B5EF4-FFF2-40B4-BE49-F238E27FC236}">
              <a16:creationId xmlns:a16="http://schemas.microsoft.com/office/drawing/2014/main" id="{07B2819A-180B-4F36-8219-454676F88B00}"/>
            </a:ext>
          </a:extLst>
        </xdr:cNvPr>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a:extLst>
            <a:ext uri="{FF2B5EF4-FFF2-40B4-BE49-F238E27FC236}">
              <a16:creationId xmlns:a16="http://schemas.microsoft.com/office/drawing/2014/main" id="{4B9C8CAC-9400-4B1C-8FBC-EC2D699F27FF}"/>
            </a:ext>
          </a:extLst>
        </xdr:cNvPr>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5F10ACA-14AA-418F-A7F4-98C87FF0EEC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3B71561-77ED-4E8C-833B-0615DF3AE73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019D976-3B46-4908-918A-3FB61275AB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84FE1D0-545A-4B6F-99E1-387FAB8F00E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379785D-0DED-4BFA-B805-5F34FE2AA8B1}"/>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102144</xdr:rowOff>
    </xdr:from>
    <xdr:to>
      <xdr:col>24</xdr:col>
      <xdr:colOff>114300</xdr:colOff>
      <xdr:row>34</xdr:row>
      <xdr:rowOff>32294</xdr:rowOff>
    </xdr:to>
    <xdr:sp macro="" textlink="">
      <xdr:nvSpPr>
        <xdr:cNvPr id="74" name="楕円 73">
          <a:extLst>
            <a:ext uri="{FF2B5EF4-FFF2-40B4-BE49-F238E27FC236}">
              <a16:creationId xmlns:a16="http://schemas.microsoft.com/office/drawing/2014/main" id="{11771E7C-165F-49A5-B833-DCFDE84E0341}"/>
            </a:ext>
          </a:extLst>
        </xdr:cNvPr>
        <xdr:cNvSpPr/>
      </xdr:nvSpPr>
      <xdr:spPr>
        <a:xfrm>
          <a:off x="4584700" y="575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17071</xdr:rowOff>
    </xdr:from>
    <xdr:ext cx="340478" cy="259045"/>
    <xdr:sp macro="" textlink="">
      <xdr:nvSpPr>
        <xdr:cNvPr id="75" name="【道路】&#10;有形固定資産減価償却率該当値テキスト">
          <a:extLst>
            <a:ext uri="{FF2B5EF4-FFF2-40B4-BE49-F238E27FC236}">
              <a16:creationId xmlns:a16="http://schemas.microsoft.com/office/drawing/2014/main" id="{188A1F30-EC4B-4DFF-A7D8-BB3055DAB342}"/>
            </a:ext>
          </a:extLst>
        </xdr:cNvPr>
        <xdr:cNvSpPr txBox="1"/>
      </xdr:nvSpPr>
      <xdr:spPr>
        <a:xfrm>
          <a:off x="4673600" y="56749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100511</xdr:rowOff>
    </xdr:from>
    <xdr:to>
      <xdr:col>20</xdr:col>
      <xdr:colOff>38100</xdr:colOff>
      <xdr:row>34</xdr:row>
      <xdr:rowOff>30661</xdr:rowOff>
    </xdr:to>
    <xdr:sp macro="" textlink="">
      <xdr:nvSpPr>
        <xdr:cNvPr id="76" name="楕円 75">
          <a:extLst>
            <a:ext uri="{FF2B5EF4-FFF2-40B4-BE49-F238E27FC236}">
              <a16:creationId xmlns:a16="http://schemas.microsoft.com/office/drawing/2014/main" id="{6CC2AF98-EA86-40B0-89BD-A84FE1324491}"/>
            </a:ext>
          </a:extLst>
        </xdr:cNvPr>
        <xdr:cNvSpPr/>
      </xdr:nvSpPr>
      <xdr:spPr>
        <a:xfrm>
          <a:off x="3746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151311</xdr:rowOff>
    </xdr:from>
    <xdr:to>
      <xdr:col>24</xdr:col>
      <xdr:colOff>63500</xdr:colOff>
      <xdr:row>33</xdr:row>
      <xdr:rowOff>152944</xdr:rowOff>
    </xdr:to>
    <xdr:cxnSp macro="">
      <xdr:nvCxnSpPr>
        <xdr:cNvPr id="77" name="直線コネクタ 76">
          <a:extLst>
            <a:ext uri="{FF2B5EF4-FFF2-40B4-BE49-F238E27FC236}">
              <a16:creationId xmlns:a16="http://schemas.microsoft.com/office/drawing/2014/main" id="{B5A146C4-9FCB-4680-BBF9-B627FB4C42D6}"/>
            </a:ext>
          </a:extLst>
        </xdr:cNvPr>
        <xdr:cNvCxnSpPr/>
      </xdr:nvCxnSpPr>
      <xdr:spPr>
        <a:xfrm>
          <a:off x="3797300" y="580916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23421</xdr:rowOff>
    </xdr:from>
    <xdr:ext cx="405111" cy="259045"/>
    <xdr:sp macro="" textlink="">
      <xdr:nvSpPr>
        <xdr:cNvPr id="78" name="n_1aveValue【道路】&#10;有形固定資産減価償却率">
          <a:extLst>
            <a:ext uri="{FF2B5EF4-FFF2-40B4-BE49-F238E27FC236}">
              <a16:creationId xmlns:a16="http://schemas.microsoft.com/office/drawing/2014/main" id="{B5F827BF-5A10-4D46-8DA2-2433477DF9C4}"/>
            </a:ext>
          </a:extLst>
        </xdr:cNvPr>
        <xdr:cNvSpPr txBox="1"/>
      </xdr:nvSpPr>
      <xdr:spPr>
        <a:xfrm>
          <a:off x="3582044"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79" name="n_2aveValue【道路】&#10;有形固定資産減価償却率">
          <a:extLst>
            <a:ext uri="{FF2B5EF4-FFF2-40B4-BE49-F238E27FC236}">
              <a16:creationId xmlns:a16="http://schemas.microsoft.com/office/drawing/2014/main" id="{45F5B7AE-4A36-4EF5-8A48-C68C073A23DA}"/>
            </a:ext>
          </a:extLst>
        </xdr:cNvPr>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0" name="n_3aveValue【道路】&#10;有形固定資産減価償却率">
          <a:extLst>
            <a:ext uri="{FF2B5EF4-FFF2-40B4-BE49-F238E27FC236}">
              <a16:creationId xmlns:a16="http://schemas.microsoft.com/office/drawing/2014/main" id="{962983ED-93AB-438B-BCA6-18D2A18A3408}"/>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1" name="n_4aveValue【道路】&#10;有形固定資産減価償却率">
          <a:extLst>
            <a:ext uri="{FF2B5EF4-FFF2-40B4-BE49-F238E27FC236}">
              <a16:creationId xmlns:a16="http://schemas.microsoft.com/office/drawing/2014/main" id="{4D928A58-106E-45A1-90B7-5929DE80C093}"/>
            </a:ext>
          </a:extLst>
        </xdr:cNvPr>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47188</xdr:rowOff>
    </xdr:from>
    <xdr:ext cx="340478" cy="259045"/>
    <xdr:sp macro="" textlink="">
      <xdr:nvSpPr>
        <xdr:cNvPr id="82" name="n_1mainValue【道路】&#10;有形固定資産減価償却率">
          <a:extLst>
            <a:ext uri="{FF2B5EF4-FFF2-40B4-BE49-F238E27FC236}">
              <a16:creationId xmlns:a16="http://schemas.microsoft.com/office/drawing/2014/main" id="{D78B6972-9F0D-4779-A021-C304D0643229}"/>
            </a:ext>
          </a:extLst>
        </xdr:cNvPr>
        <xdr:cNvSpPr txBox="1"/>
      </xdr:nvSpPr>
      <xdr:spPr>
        <a:xfrm>
          <a:off x="36143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F0B01F49-9F48-439F-BEAA-7363EDD36FF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80A1EDC1-154D-4BA5-976B-394F50B84E2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1DC65EE-D9C4-49EB-871B-A84F32AB28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26F7FC7B-F083-4715-B734-50D840510CB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CFAE0731-1EB0-4BC4-B321-40D69406910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78464473-247E-4DEE-9303-7AD4EE64ADD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54184AD1-2D9C-483D-B0B7-5578DDEF5F5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956A5775-3C68-4E7D-8685-FBF192F174A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C9CA02EE-6F55-4D3F-A9AE-88E67601967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2CD25A56-175E-419F-866B-859F6EE6678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A5C3CEBE-52BF-4B49-91C1-42623973DC6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A4BFCEA3-7145-4482-A247-7BF2F21E349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10EB98B3-9378-4130-BA6C-A65E47A95819}"/>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6" name="テキスト ボックス 95">
          <a:extLst>
            <a:ext uri="{FF2B5EF4-FFF2-40B4-BE49-F238E27FC236}">
              <a16:creationId xmlns:a16="http://schemas.microsoft.com/office/drawing/2014/main" id="{4F6556B2-5307-4CA5-941F-2FFD0A1169B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7C34D645-F301-4F44-84DB-503900C8E5A8}"/>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8" name="テキスト ボックス 97">
          <a:extLst>
            <a:ext uri="{FF2B5EF4-FFF2-40B4-BE49-F238E27FC236}">
              <a16:creationId xmlns:a16="http://schemas.microsoft.com/office/drawing/2014/main" id="{6E0B3032-7DBB-4DDD-8712-E0F21ADC08A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8C4E2DEB-00A0-493A-AA5E-F81BD0CB8656}"/>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0" name="テキスト ボックス 99">
          <a:extLst>
            <a:ext uri="{FF2B5EF4-FFF2-40B4-BE49-F238E27FC236}">
              <a16:creationId xmlns:a16="http://schemas.microsoft.com/office/drawing/2014/main" id="{B18315D3-A8BC-472F-8421-2BE853BF402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EB91F7CA-2E34-44E8-B7D1-6A17EE0A6AB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2" name="テキスト ボックス 101">
          <a:extLst>
            <a:ext uri="{FF2B5EF4-FFF2-40B4-BE49-F238E27FC236}">
              <a16:creationId xmlns:a16="http://schemas.microsoft.com/office/drawing/2014/main" id="{D45A8024-B0CD-4F85-BB46-9550A96E9728}"/>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98A926A-069F-48DD-A565-0C0A395C66B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C1D6D897-1D98-4A4B-A178-337614A4E6BA}"/>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D5E5972E-1CFE-44FA-AB94-09B34D54911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06" name="直線コネクタ 105">
          <a:extLst>
            <a:ext uri="{FF2B5EF4-FFF2-40B4-BE49-F238E27FC236}">
              <a16:creationId xmlns:a16="http://schemas.microsoft.com/office/drawing/2014/main" id="{331C6EE4-17F5-4A37-B52F-8B2FFC4F917F}"/>
            </a:ext>
          </a:extLst>
        </xdr:cNvPr>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07" name="【道路】&#10;一人当たり延長最小値テキスト">
          <a:extLst>
            <a:ext uri="{FF2B5EF4-FFF2-40B4-BE49-F238E27FC236}">
              <a16:creationId xmlns:a16="http://schemas.microsoft.com/office/drawing/2014/main" id="{5D485203-B3EC-4EFA-8290-E85566F928AB}"/>
            </a:ext>
          </a:extLst>
        </xdr:cNvPr>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08" name="直線コネクタ 107">
          <a:extLst>
            <a:ext uri="{FF2B5EF4-FFF2-40B4-BE49-F238E27FC236}">
              <a16:creationId xmlns:a16="http://schemas.microsoft.com/office/drawing/2014/main" id="{E7483BE4-B80F-4510-B7E7-7A47BF5F84F9}"/>
            </a:ext>
          </a:extLst>
        </xdr:cNvPr>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09" name="【道路】&#10;一人当たり延長最大値テキスト">
          <a:extLst>
            <a:ext uri="{FF2B5EF4-FFF2-40B4-BE49-F238E27FC236}">
              <a16:creationId xmlns:a16="http://schemas.microsoft.com/office/drawing/2014/main" id="{7FBFF974-02C9-4AB8-BDD1-082B7D836C12}"/>
            </a:ext>
          </a:extLst>
        </xdr:cNvPr>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0" name="直線コネクタ 109">
          <a:extLst>
            <a:ext uri="{FF2B5EF4-FFF2-40B4-BE49-F238E27FC236}">
              <a16:creationId xmlns:a16="http://schemas.microsoft.com/office/drawing/2014/main" id="{E0937169-31F4-416F-89E2-8223FCE44ADD}"/>
            </a:ext>
          </a:extLst>
        </xdr:cNvPr>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11" name="【道路】&#10;一人当たり延長平均値テキスト">
          <a:extLst>
            <a:ext uri="{FF2B5EF4-FFF2-40B4-BE49-F238E27FC236}">
              <a16:creationId xmlns:a16="http://schemas.microsoft.com/office/drawing/2014/main" id="{B17F54A4-0D76-4392-8008-DBC63029DEA7}"/>
            </a:ext>
          </a:extLst>
        </xdr:cNvPr>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12" name="フローチャート: 判断 111">
          <a:extLst>
            <a:ext uri="{FF2B5EF4-FFF2-40B4-BE49-F238E27FC236}">
              <a16:creationId xmlns:a16="http://schemas.microsoft.com/office/drawing/2014/main" id="{4CE925AF-0688-49A6-82A2-EEDF7FCD439E}"/>
            </a:ext>
          </a:extLst>
        </xdr:cNvPr>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13" name="フローチャート: 判断 112">
          <a:extLst>
            <a:ext uri="{FF2B5EF4-FFF2-40B4-BE49-F238E27FC236}">
              <a16:creationId xmlns:a16="http://schemas.microsoft.com/office/drawing/2014/main" id="{3AA4BAB7-D3B8-4C57-9941-8A064AB6F8E5}"/>
            </a:ext>
          </a:extLst>
        </xdr:cNvPr>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14" name="フローチャート: 判断 113">
          <a:extLst>
            <a:ext uri="{FF2B5EF4-FFF2-40B4-BE49-F238E27FC236}">
              <a16:creationId xmlns:a16="http://schemas.microsoft.com/office/drawing/2014/main" id="{2EE9CFBE-05A1-490A-A2FC-88BC9CD80D2D}"/>
            </a:ext>
          </a:extLst>
        </xdr:cNvPr>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15" name="フローチャート: 判断 114">
          <a:extLst>
            <a:ext uri="{FF2B5EF4-FFF2-40B4-BE49-F238E27FC236}">
              <a16:creationId xmlns:a16="http://schemas.microsoft.com/office/drawing/2014/main" id="{F8AAF3D3-4D3E-4809-B30A-A16CEB6F93B0}"/>
            </a:ext>
          </a:extLst>
        </xdr:cNvPr>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16" name="フローチャート: 判断 115">
          <a:extLst>
            <a:ext uri="{FF2B5EF4-FFF2-40B4-BE49-F238E27FC236}">
              <a16:creationId xmlns:a16="http://schemas.microsoft.com/office/drawing/2014/main" id="{C151CB5C-35C8-4886-A20E-07EA4E505729}"/>
            </a:ext>
          </a:extLst>
        </xdr:cNvPr>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7F030A75-9F7E-47E7-B206-C6C273C0F88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FDE3580-47D0-49BE-AE37-0FCE0340969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B23E33C3-206E-4D38-804C-B6E191A3AE9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73A120C3-1040-4CBC-9A7E-3C446DB1D33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8BDB2263-DD2A-45E5-B7EE-65E49AB0B48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55873</xdr:rowOff>
    </xdr:from>
    <xdr:to>
      <xdr:col>55</xdr:col>
      <xdr:colOff>50800</xdr:colOff>
      <xdr:row>41</xdr:row>
      <xdr:rowOff>157473</xdr:rowOff>
    </xdr:to>
    <xdr:sp macro="" textlink="">
      <xdr:nvSpPr>
        <xdr:cNvPr id="122" name="楕円 121">
          <a:extLst>
            <a:ext uri="{FF2B5EF4-FFF2-40B4-BE49-F238E27FC236}">
              <a16:creationId xmlns:a16="http://schemas.microsoft.com/office/drawing/2014/main" id="{2BB643D6-26AA-4317-B643-4A9078EADF48}"/>
            </a:ext>
          </a:extLst>
        </xdr:cNvPr>
        <xdr:cNvSpPr/>
      </xdr:nvSpPr>
      <xdr:spPr>
        <a:xfrm>
          <a:off x="10426700" y="708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142250</xdr:rowOff>
    </xdr:from>
    <xdr:ext cx="534377" cy="259045"/>
    <xdr:sp macro="" textlink="">
      <xdr:nvSpPr>
        <xdr:cNvPr id="123" name="【道路】&#10;一人当たり延長該当値テキスト">
          <a:extLst>
            <a:ext uri="{FF2B5EF4-FFF2-40B4-BE49-F238E27FC236}">
              <a16:creationId xmlns:a16="http://schemas.microsoft.com/office/drawing/2014/main" id="{7E11291F-3F09-4A97-B8D9-98EC59A9F7FF}"/>
            </a:ext>
          </a:extLst>
        </xdr:cNvPr>
        <xdr:cNvSpPr txBox="1"/>
      </xdr:nvSpPr>
      <xdr:spPr>
        <a:xfrm>
          <a:off x="10515600" y="700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58772</xdr:rowOff>
    </xdr:from>
    <xdr:to>
      <xdr:col>50</xdr:col>
      <xdr:colOff>165100</xdr:colOff>
      <xdr:row>41</xdr:row>
      <xdr:rowOff>160372</xdr:rowOff>
    </xdr:to>
    <xdr:sp macro="" textlink="">
      <xdr:nvSpPr>
        <xdr:cNvPr id="124" name="楕円 123">
          <a:extLst>
            <a:ext uri="{FF2B5EF4-FFF2-40B4-BE49-F238E27FC236}">
              <a16:creationId xmlns:a16="http://schemas.microsoft.com/office/drawing/2014/main" id="{DE13CCFB-D50A-47B3-8496-EBAC75A18C47}"/>
            </a:ext>
          </a:extLst>
        </xdr:cNvPr>
        <xdr:cNvSpPr/>
      </xdr:nvSpPr>
      <xdr:spPr>
        <a:xfrm>
          <a:off x="9588500" y="708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106673</xdr:rowOff>
    </xdr:from>
    <xdr:to>
      <xdr:col>55</xdr:col>
      <xdr:colOff>0</xdr:colOff>
      <xdr:row>41</xdr:row>
      <xdr:rowOff>109572</xdr:rowOff>
    </xdr:to>
    <xdr:cxnSp macro="">
      <xdr:nvCxnSpPr>
        <xdr:cNvPr id="125" name="直線コネクタ 124">
          <a:extLst>
            <a:ext uri="{FF2B5EF4-FFF2-40B4-BE49-F238E27FC236}">
              <a16:creationId xmlns:a16="http://schemas.microsoft.com/office/drawing/2014/main" id="{B241197B-4A79-4E4B-BE4C-76D8505FDDD8}"/>
            </a:ext>
          </a:extLst>
        </xdr:cNvPr>
        <xdr:cNvCxnSpPr/>
      </xdr:nvCxnSpPr>
      <xdr:spPr>
        <a:xfrm flipV="1">
          <a:off x="9639300" y="7136123"/>
          <a:ext cx="838200" cy="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26" name="n_1aveValue【道路】&#10;一人当たり延長">
          <a:extLst>
            <a:ext uri="{FF2B5EF4-FFF2-40B4-BE49-F238E27FC236}">
              <a16:creationId xmlns:a16="http://schemas.microsoft.com/office/drawing/2014/main" id="{10E3B1D2-002F-46C9-9F2E-161728EEDD81}"/>
            </a:ext>
          </a:extLst>
        </xdr:cNvPr>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27" name="n_2aveValue【道路】&#10;一人当たり延長">
          <a:extLst>
            <a:ext uri="{FF2B5EF4-FFF2-40B4-BE49-F238E27FC236}">
              <a16:creationId xmlns:a16="http://schemas.microsoft.com/office/drawing/2014/main" id="{434D5954-3A4D-4848-A069-347222DCDF63}"/>
            </a:ext>
          </a:extLst>
        </xdr:cNvPr>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28" name="n_3aveValue【道路】&#10;一人当たり延長">
          <a:extLst>
            <a:ext uri="{FF2B5EF4-FFF2-40B4-BE49-F238E27FC236}">
              <a16:creationId xmlns:a16="http://schemas.microsoft.com/office/drawing/2014/main" id="{979AB549-75C0-45FE-81AF-9A89CC658A57}"/>
            </a:ext>
          </a:extLst>
        </xdr:cNvPr>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29" name="n_4aveValue【道路】&#10;一人当たり延長">
          <a:extLst>
            <a:ext uri="{FF2B5EF4-FFF2-40B4-BE49-F238E27FC236}">
              <a16:creationId xmlns:a16="http://schemas.microsoft.com/office/drawing/2014/main" id="{7780D248-FA4F-41D3-9DB9-53F73F9E5CC7}"/>
            </a:ext>
          </a:extLst>
        </xdr:cNvPr>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151499</xdr:rowOff>
    </xdr:from>
    <xdr:ext cx="534377" cy="259045"/>
    <xdr:sp macro="" textlink="">
      <xdr:nvSpPr>
        <xdr:cNvPr id="130" name="n_1mainValue【道路】&#10;一人当たり延長">
          <a:extLst>
            <a:ext uri="{FF2B5EF4-FFF2-40B4-BE49-F238E27FC236}">
              <a16:creationId xmlns:a16="http://schemas.microsoft.com/office/drawing/2014/main" id="{D75D940B-814A-4345-9B8A-EEFFBA0BFF9E}"/>
            </a:ext>
          </a:extLst>
        </xdr:cNvPr>
        <xdr:cNvSpPr txBox="1"/>
      </xdr:nvSpPr>
      <xdr:spPr>
        <a:xfrm>
          <a:off x="9359411" y="718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a:extLst>
            <a:ext uri="{FF2B5EF4-FFF2-40B4-BE49-F238E27FC236}">
              <a16:creationId xmlns:a16="http://schemas.microsoft.com/office/drawing/2014/main" id="{5E341BA7-FD08-4F75-8DA5-FFA6EFE9F8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a:extLst>
            <a:ext uri="{FF2B5EF4-FFF2-40B4-BE49-F238E27FC236}">
              <a16:creationId xmlns:a16="http://schemas.microsoft.com/office/drawing/2014/main" id="{2CC7D76A-096D-43F6-88EC-BAE74F6DAE0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a:extLst>
            <a:ext uri="{FF2B5EF4-FFF2-40B4-BE49-F238E27FC236}">
              <a16:creationId xmlns:a16="http://schemas.microsoft.com/office/drawing/2014/main" id="{3F6F4725-76C9-42A2-A0A6-02D34D24364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a:extLst>
            <a:ext uri="{FF2B5EF4-FFF2-40B4-BE49-F238E27FC236}">
              <a16:creationId xmlns:a16="http://schemas.microsoft.com/office/drawing/2014/main" id="{B3486651-BBEB-4C1F-AB35-B15C2381077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a:extLst>
            <a:ext uri="{FF2B5EF4-FFF2-40B4-BE49-F238E27FC236}">
              <a16:creationId xmlns:a16="http://schemas.microsoft.com/office/drawing/2014/main" id="{3A17FAD7-2BF8-46CA-B512-BA6883869F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a:extLst>
            <a:ext uri="{FF2B5EF4-FFF2-40B4-BE49-F238E27FC236}">
              <a16:creationId xmlns:a16="http://schemas.microsoft.com/office/drawing/2014/main" id="{FB77044C-A094-48B7-9DFD-01B83BAC291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a:extLst>
            <a:ext uri="{FF2B5EF4-FFF2-40B4-BE49-F238E27FC236}">
              <a16:creationId xmlns:a16="http://schemas.microsoft.com/office/drawing/2014/main" id="{62E2ABB3-DE71-465B-930D-A962D3F3D5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a:extLst>
            <a:ext uri="{FF2B5EF4-FFF2-40B4-BE49-F238E27FC236}">
              <a16:creationId xmlns:a16="http://schemas.microsoft.com/office/drawing/2014/main" id="{258D4AFF-A701-470F-BBC2-16F34DF2455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a:extLst>
            <a:ext uri="{FF2B5EF4-FFF2-40B4-BE49-F238E27FC236}">
              <a16:creationId xmlns:a16="http://schemas.microsoft.com/office/drawing/2014/main" id="{1E6DBA99-8A6D-491A-BAAC-13451F8F1DE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a:extLst>
            <a:ext uri="{FF2B5EF4-FFF2-40B4-BE49-F238E27FC236}">
              <a16:creationId xmlns:a16="http://schemas.microsoft.com/office/drawing/2014/main" id="{9E30D6B9-63B1-47D5-8B45-584E67739D2A}"/>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1" name="テキスト ボックス 140">
          <a:extLst>
            <a:ext uri="{FF2B5EF4-FFF2-40B4-BE49-F238E27FC236}">
              <a16:creationId xmlns:a16="http://schemas.microsoft.com/office/drawing/2014/main" id="{0B11BCD1-D638-49E4-B3F6-FB41EE4395D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F85C4F96-9241-4D0F-BAEE-65236BAD97EB}"/>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3" name="テキスト ボックス 142">
          <a:extLst>
            <a:ext uri="{FF2B5EF4-FFF2-40B4-BE49-F238E27FC236}">
              <a16:creationId xmlns:a16="http://schemas.microsoft.com/office/drawing/2014/main" id="{D89C3F40-F66F-40FA-A4E6-4846575F4EC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44C4A731-C2B2-4CAB-9360-DF56AA0F206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7E0D83F5-E273-43A6-8F78-901891FB5D6B}"/>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E0223BFA-A122-49AA-84E0-714D20A0555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60E1EFA5-832B-4136-AD7F-81E133607005}"/>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766E8A1E-DFA6-4DE0-A243-EE09A906978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D09FEABB-FF42-418C-86D5-ADE0860997A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8FA51234-E49A-4CD1-840F-3AD9C07A893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40992FF6-3A21-43F6-99B5-39ACE1AE8DC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83D8536C-72A3-4BF6-9479-3B276F68E0F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3" name="テキスト ボックス 152">
          <a:extLst>
            <a:ext uri="{FF2B5EF4-FFF2-40B4-BE49-F238E27FC236}">
              <a16:creationId xmlns:a16="http://schemas.microsoft.com/office/drawing/2014/main" id="{1246655E-C579-4C1D-A71A-35269B3A9CB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FBD75384-0B8E-4BA1-A950-2D42037AB6D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橋りょう・トンネル】&#10;有形固定資産減価償却率グラフ枠">
          <a:extLst>
            <a:ext uri="{FF2B5EF4-FFF2-40B4-BE49-F238E27FC236}">
              <a16:creationId xmlns:a16="http://schemas.microsoft.com/office/drawing/2014/main" id="{13060E67-3187-4E7C-A2D9-F47406C145C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56" name="直線コネクタ 155">
          <a:extLst>
            <a:ext uri="{FF2B5EF4-FFF2-40B4-BE49-F238E27FC236}">
              <a16:creationId xmlns:a16="http://schemas.microsoft.com/office/drawing/2014/main" id="{BC2F0F7A-58EF-478F-8ADF-F84F60AB16CC}"/>
            </a:ext>
          </a:extLst>
        </xdr:cNvPr>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57" name="【橋りょう・トンネル】&#10;有形固定資産減価償却率最小値テキスト">
          <a:extLst>
            <a:ext uri="{FF2B5EF4-FFF2-40B4-BE49-F238E27FC236}">
              <a16:creationId xmlns:a16="http://schemas.microsoft.com/office/drawing/2014/main" id="{A2CB3931-67B8-43E7-B22D-52B3F5298F56}"/>
            </a:ext>
          </a:extLst>
        </xdr:cNvPr>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58" name="直線コネクタ 157">
          <a:extLst>
            <a:ext uri="{FF2B5EF4-FFF2-40B4-BE49-F238E27FC236}">
              <a16:creationId xmlns:a16="http://schemas.microsoft.com/office/drawing/2014/main" id="{012E2782-4C28-4283-AD3C-66D3B08FB563}"/>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59" name="【橋りょう・トンネル】&#10;有形固定資産減価償却率最大値テキスト">
          <a:extLst>
            <a:ext uri="{FF2B5EF4-FFF2-40B4-BE49-F238E27FC236}">
              <a16:creationId xmlns:a16="http://schemas.microsoft.com/office/drawing/2014/main" id="{9E0CD6FC-E8CD-4AD2-97AB-ECB379437BFB}"/>
            </a:ext>
          </a:extLst>
        </xdr:cNvPr>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60" name="直線コネクタ 159">
          <a:extLst>
            <a:ext uri="{FF2B5EF4-FFF2-40B4-BE49-F238E27FC236}">
              <a16:creationId xmlns:a16="http://schemas.microsoft.com/office/drawing/2014/main" id="{8A9913A3-A4A6-4B47-ABA9-9D1B9B0BBA07}"/>
            </a:ext>
          </a:extLst>
        </xdr:cNvPr>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61" name="【橋りょう・トンネル】&#10;有形固定資産減価償却率平均値テキスト">
          <a:extLst>
            <a:ext uri="{FF2B5EF4-FFF2-40B4-BE49-F238E27FC236}">
              <a16:creationId xmlns:a16="http://schemas.microsoft.com/office/drawing/2014/main" id="{85F6CCF8-853E-4977-BA3B-DEF7D29A051E}"/>
            </a:ext>
          </a:extLst>
        </xdr:cNvPr>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62" name="フローチャート: 判断 161">
          <a:extLst>
            <a:ext uri="{FF2B5EF4-FFF2-40B4-BE49-F238E27FC236}">
              <a16:creationId xmlns:a16="http://schemas.microsoft.com/office/drawing/2014/main" id="{5FF1785C-658B-41E5-BDC8-2F143D5F53C4}"/>
            </a:ext>
          </a:extLst>
        </xdr:cNvPr>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63" name="フローチャート: 判断 162">
          <a:extLst>
            <a:ext uri="{FF2B5EF4-FFF2-40B4-BE49-F238E27FC236}">
              <a16:creationId xmlns:a16="http://schemas.microsoft.com/office/drawing/2014/main" id="{B691E7AD-A104-47C3-9943-B85951114C2E}"/>
            </a:ext>
          </a:extLst>
        </xdr:cNvPr>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64" name="フローチャート: 判断 163">
          <a:extLst>
            <a:ext uri="{FF2B5EF4-FFF2-40B4-BE49-F238E27FC236}">
              <a16:creationId xmlns:a16="http://schemas.microsoft.com/office/drawing/2014/main" id="{1546C1A9-8923-46F5-B7DC-1EFD0342F049}"/>
            </a:ext>
          </a:extLst>
        </xdr:cNvPr>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65" name="フローチャート: 判断 164">
          <a:extLst>
            <a:ext uri="{FF2B5EF4-FFF2-40B4-BE49-F238E27FC236}">
              <a16:creationId xmlns:a16="http://schemas.microsoft.com/office/drawing/2014/main" id="{B0E13C51-0309-451B-82BA-504FCA81CAE7}"/>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66" name="フローチャート: 判断 165">
          <a:extLst>
            <a:ext uri="{FF2B5EF4-FFF2-40B4-BE49-F238E27FC236}">
              <a16:creationId xmlns:a16="http://schemas.microsoft.com/office/drawing/2014/main" id="{4CAC37A3-37B2-4140-B694-09D829AC9579}"/>
            </a:ext>
          </a:extLst>
        </xdr:cNvPr>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CE4F062C-3A4B-4178-8154-E36D9EA410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D28406EA-D5D7-4A2B-9BEA-432CAB88C6F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D991ED97-A2E3-43CE-A6B1-FDF87B2103E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3A3142CD-9E13-4F0B-B5F0-5A9E18F7BC4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F43351A5-A7A1-44D3-93CA-C0C97D38EF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47172</xdr:rowOff>
    </xdr:from>
    <xdr:to>
      <xdr:col>24</xdr:col>
      <xdr:colOff>114300</xdr:colOff>
      <xdr:row>55</xdr:row>
      <xdr:rowOff>148772</xdr:rowOff>
    </xdr:to>
    <xdr:sp macro="" textlink="">
      <xdr:nvSpPr>
        <xdr:cNvPr id="172" name="楕円 171">
          <a:extLst>
            <a:ext uri="{FF2B5EF4-FFF2-40B4-BE49-F238E27FC236}">
              <a16:creationId xmlns:a16="http://schemas.microsoft.com/office/drawing/2014/main" id="{A9551C87-37D1-4FC6-8E0B-0B19775874FB}"/>
            </a:ext>
          </a:extLst>
        </xdr:cNvPr>
        <xdr:cNvSpPr/>
      </xdr:nvSpPr>
      <xdr:spPr>
        <a:xfrm>
          <a:off x="4584700" y="947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145523</xdr:rowOff>
    </xdr:from>
    <xdr:ext cx="340478" cy="259045"/>
    <xdr:sp macro="" textlink="">
      <xdr:nvSpPr>
        <xdr:cNvPr id="173" name="【橋りょう・トンネル】&#10;有形固定資産減価償却率該当値テキスト">
          <a:extLst>
            <a:ext uri="{FF2B5EF4-FFF2-40B4-BE49-F238E27FC236}">
              <a16:creationId xmlns:a16="http://schemas.microsoft.com/office/drawing/2014/main" id="{106154F6-08DA-446A-84E6-C36E45980D6E}"/>
            </a:ext>
          </a:extLst>
        </xdr:cNvPr>
        <xdr:cNvSpPr txBox="1"/>
      </xdr:nvSpPr>
      <xdr:spPr>
        <a:xfrm>
          <a:off x="4673600" y="9403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29210</xdr:rowOff>
    </xdr:from>
    <xdr:to>
      <xdr:col>20</xdr:col>
      <xdr:colOff>38100</xdr:colOff>
      <xdr:row>55</xdr:row>
      <xdr:rowOff>130810</xdr:rowOff>
    </xdr:to>
    <xdr:sp macro="" textlink="">
      <xdr:nvSpPr>
        <xdr:cNvPr id="174" name="楕円 173">
          <a:extLst>
            <a:ext uri="{FF2B5EF4-FFF2-40B4-BE49-F238E27FC236}">
              <a16:creationId xmlns:a16="http://schemas.microsoft.com/office/drawing/2014/main" id="{7546D0DA-9922-45C1-9B94-654FD169FDCB}"/>
            </a:ext>
          </a:extLst>
        </xdr:cNvPr>
        <xdr:cNvSpPr/>
      </xdr:nvSpPr>
      <xdr:spPr>
        <a:xfrm>
          <a:off x="3746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80010</xdr:rowOff>
    </xdr:from>
    <xdr:to>
      <xdr:col>24</xdr:col>
      <xdr:colOff>63500</xdr:colOff>
      <xdr:row>55</xdr:row>
      <xdr:rowOff>97972</xdr:rowOff>
    </xdr:to>
    <xdr:cxnSp macro="">
      <xdr:nvCxnSpPr>
        <xdr:cNvPr id="175" name="直線コネクタ 174">
          <a:extLst>
            <a:ext uri="{FF2B5EF4-FFF2-40B4-BE49-F238E27FC236}">
              <a16:creationId xmlns:a16="http://schemas.microsoft.com/office/drawing/2014/main" id="{F331FF0C-177A-4B8A-8CE8-20D9C4307589}"/>
            </a:ext>
          </a:extLst>
        </xdr:cNvPr>
        <xdr:cNvCxnSpPr/>
      </xdr:nvCxnSpPr>
      <xdr:spPr>
        <a:xfrm>
          <a:off x="3797300" y="9509760"/>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C1660181-425F-4894-B614-9DC41B33E750}"/>
            </a:ext>
          </a:extLst>
        </xdr:cNvPr>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3CB4D1D0-BF9F-404C-8BB0-EBDF3C527377}"/>
            </a:ext>
          </a:extLst>
        </xdr:cNvPr>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E8A5EB3F-FDF7-4A9D-B7B1-185A9761628F}"/>
            </a:ext>
          </a:extLst>
        </xdr:cNvPr>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79" name="n_4aveValue【橋りょう・トンネル】&#10;有形固定資産減価償却率">
          <a:extLst>
            <a:ext uri="{FF2B5EF4-FFF2-40B4-BE49-F238E27FC236}">
              <a16:creationId xmlns:a16="http://schemas.microsoft.com/office/drawing/2014/main" id="{70165581-7902-436B-B353-96E87549DA5E}"/>
            </a:ext>
          </a:extLst>
        </xdr:cNvPr>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53</xdr:row>
      <xdr:rowOff>147337</xdr:rowOff>
    </xdr:from>
    <xdr:ext cx="340478" cy="259045"/>
    <xdr:sp macro="" textlink="">
      <xdr:nvSpPr>
        <xdr:cNvPr id="180" name="n_1mainValue【橋りょう・トンネル】&#10;有形固定資産減価償却率">
          <a:extLst>
            <a:ext uri="{FF2B5EF4-FFF2-40B4-BE49-F238E27FC236}">
              <a16:creationId xmlns:a16="http://schemas.microsoft.com/office/drawing/2014/main" id="{2C9A38FA-47B6-4E33-A6E9-F0B4FBE07F53}"/>
            </a:ext>
          </a:extLst>
        </xdr:cNvPr>
        <xdr:cNvSpPr txBox="1"/>
      </xdr:nvSpPr>
      <xdr:spPr>
        <a:xfrm>
          <a:off x="3614361" y="92341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95D41FE3-0D7F-4EFD-860D-F721CAB3001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32EA7D53-39D4-443A-BFA8-71327FF0C3E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8E45987A-5D08-4583-BDB0-41954FB8281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DC9480E4-BD53-484A-BA3F-D10BA8A4D74B}"/>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180BC755-2138-498A-9D69-BAE972FC5CA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D33BFC9A-42C1-45CF-B580-106FEC14D13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76C54EF6-D8AA-4F6D-810F-BCB015DD16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C6E3C21F-9301-48B0-BE6E-23CBA98B41F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BB97C7B4-3F5B-410B-9E8A-6F21C3FEE90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1902E66C-1DB1-4BAB-BD90-54F9007F9F8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1" name="直線コネクタ 190">
          <a:extLst>
            <a:ext uri="{FF2B5EF4-FFF2-40B4-BE49-F238E27FC236}">
              <a16:creationId xmlns:a16="http://schemas.microsoft.com/office/drawing/2014/main" id="{45D49373-F370-49A9-950C-1C73F9A08F2D}"/>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2" name="テキスト ボックス 191">
          <a:extLst>
            <a:ext uri="{FF2B5EF4-FFF2-40B4-BE49-F238E27FC236}">
              <a16:creationId xmlns:a16="http://schemas.microsoft.com/office/drawing/2014/main" id="{E76471CD-C0E4-4ADA-8C21-B162E3ED20A4}"/>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3" name="直線コネクタ 192">
          <a:extLst>
            <a:ext uri="{FF2B5EF4-FFF2-40B4-BE49-F238E27FC236}">
              <a16:creationId xmlns:a16="http://schemas.microsoft.com/office/drawing/2014/main" id="{F15E0C5B-0AD9-4F6A-BF40-3456506306B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4" name="テキスト ボックス 193">
          <a:extLst>
            <a:ext uri="{FF2B5EF4-FFF2-40B4-BE49-F238E27FC236}">
              <a16:creationId xmlns:a16="http://schemas.microsoft.com/office/drawing/2014/main" id="{09FFC0E6-3C3C-4BE7-A296-D20ABE96EB1D}"/>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5" name="直線コネクタ 194">
          <a:extLst>
            <a:ext uri="{FF2B5EF4-FFF2-40B4-BE49-F238E27FC236}">
              <a16:creationId xmlns:a16="http://schemas.microsoft.com/office/drawing/2014/main" id="{CA6C1FC8-4BCB-413C-9477-9A05A01E8E6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6" name="テキスト ボックス 195">
          <a:extLst>
            <a:ext uri="{FF2B5EF4-FFF2-40B4-BE49-F238E27FC236}">
              <a16:creationId xmlns:a16="http://schemas.microsoft.com/office/drawing/2014/main" id="{BCCCE9F1-8456-4807-83DA-000AED267275}"/>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7" name="直線コネクタ 196">
          <a:extLst>
            <a:ext uri="{FF2B5EF4-FFF2-40B4-BE49-F238E27FC236}">
              <a16:creationId xmlns:a16="http://schemas.microsoft.com/office/drawing/2014/main" id="{DB27046B-5BBA-4B85-ACDB-6C5029CFF35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98" name="テキスト ボックス 197">
          <a:extLst>
            <a:ext uri="{FF2B5EF4-FFF2-40B4-BE49-F238E27FC236}">
              <a16:creationId xmlns:a16="http://schemas.microsoft.com/office/drawing/2014/main" id="{876464CD-9EF6-4E17-8AE1-5D3430A557D4}"/>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9" name="直線コネクタ 198">
          <a:extLst>
            <a:ext uri="{FF2B5EF4-FFF2-40B4-BE49-F238E27FC236}">
              <a16:creationId xmlns:a16="http://schemas.microsoft.com/office/drawing/2014/main" id="{41785087-48B4-4310-A165-8568280E379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0" name="テキスト ボックス 199">
          <a:extLst>
            <a:ext uri="{FF2B5EF4-FFF2-40B4-BE49-F238E27FC236}">
              <a16:creationId xmlns:a16="http://schemas.microsoft.com/office/drawing/2014/main" id="{1E6BBF52-DC84-461B-8368-0556F5E9B82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CEDB330E-7482-4582-A8B8-BB0E32A8FD1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2" name="テキスト ボックス 201">
          <a:extLst>
            <a:ext uri="{FF2B5EF4-FFF2-40B4-BE49-F238E27FC236}">
              <a16:creationId xmlns:a16="http://schemas.microsoft.com/office/drawing/2014/main" id="{A3B687A1-2AD0-46F7-9732-9CF7EB81648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2C33B862-1A1B-46C8-A0EB-37647AB1631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04" name="直線コネクタ 203">
          <a:extLst>
            <a:ext uri="{FF2B5EF4-FFF2-40B4-BE49-F238E27FC236}">
              <a16:creationId xmlns:a16="http://schemas.microsoft.com/office/drawing/2014/main" id="{9F42C914-CC3D-4B50-87BF-25CC47AFBA61}"/>
            </a:ext>
          </a:extLst>
        </xdr:cNvPr>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05" name="【橋りょう・トンネル】&#10;一人当たり有形固定資産（償却資産）額最小値テキスト">
          <a:extLst>
            <a:ext uri="{FF2B5EF4-FFF2-40B4-BE49-F238E27FC236}">
              <a16:creationId xmlns:a16="http://schemas.microsoft.com/office/drawing/2014/main" id="{CA3715A8-F100-4ABC-81AC-666A905DFFC5}"/>
            </a:ext>
          </a:extLst>
        </xdr:cNvPr>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06" name="直線コネクタ 205">
          <a:extLst>
            <a:ext uri="{FF2B5EF4-FFF2-40B4-BE49-F238E27FC236}">
              <a16:creationId xmlns:a16="http://schemas.microsoft.com/office/drawing/2014/main" id="{5D03FE03-CE6C-4F9A-81A7-E36E3F090780}"/>
            </a:ext>
          </a:extLst>
        </xdr:cNvPr>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20308FBD-B11A-41C2-BFA9-2294EC6226AC}"/>
            </a:ext>
          </a:extLst>
        </xdr:cNvPr>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08" name="直線コネクタ 207">
          <a:extLst>
            <a:ext uri="{FF2B5EF4-FFF2-40B4-BE49-F238E27FC236}">
              <a16:creationId xmlns:a16="http://schemas.microsoft.com/office/drawing/2014/main" id="{DE3D6D6D-6894-46BE-B348-023D59611F08}"/>
            </a:ext>
          </a:extLst>
        </xdr:cNvPr>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82FD3EA0-47B8-4915-A40B-1E6D48FD5778}"/>
            </a:ext>
          </a:extLst>
        </xdr:cNvPr>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10" name="フローチャート: 判断 209">
          <a:extLst>
            <a:ext uri="{FF2B5EF4-FFF2-40B4-BE49-F238E27FC236}">
              <a16:creationId xmlns:a16="http://schemas.microsoft.com/office/drawing/2014/main" id="{0A8E4B71-0DEA-4D50-A771-3A99CD26F6D0}"/>
            </a:ext>
          </a:extLst>
        </xdr:cNvPr>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11" name="フローチャート: 判断 210">
          <a:extLst>
            <a:ext uri="{FF2B5EF4-FFF2-40B4-BE49-F238E27FC236}">
              <a16:creationId xmlns:a16="http://schemas.microsoft.com/office/drawing/2014/main" id="{EBEB3D7B-F406-46D3-B344-7BFC06A22E1E}"/>
            </a:ext>
          </a:extLst>
        </xdr:cNvPr>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12" name="フローチャート: 判断 211">
          <a:extLst>
            <a:ext uri="{FF2B5EF4-FFF2-40B4-BE49-F238E27FC236}">
              <a16:creationId xmlns:a16="http://schemas.microsoft.com/office/drawing/2014/main" id="{07DD1C8E-3C9F-4739-9162-A3BA659A570B}"/>
            </a:ext>
          </a:extLst>
        </xdr:cNvPr>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13" name="フローチャート: 判断 212">
          <a:extLst>
            <a:ext uri="{FF2B5EF4-FFF2-40B4-BE49-F238E27FC236}">
              <a16:creationId xmlns:a16="http://schemas.microsoft.com/office/drawing/2014/main" id="{E6005585-BBD5-4725-8CF4-24D7B339E025}"/>
            </a:ext>
          </a:extLst>
        </xdr:cNvPr>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14" name="フローチャート: 判断 213">
          <a:extLst>
            <a:ext uri="{FF2B5EF4-FFF2-40B4-BE49-F238E27FC236}">
              <a16:creationId xmlns:a16="http://schemas.microsoft.com/office/drawing/2014/main" id="{C13BA09B-9D55-4512-B744-C59FFD2EECBA}"/>
            </a:ext>
          </a:extLst>
        </xdr:cNvPr>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909B0B52-6DA3-40E5-A8DE-09C2B225FA7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BB30695D-0708-4356-99C4-5F5F513AA84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64A17A95-EBBF-4F95-8354-BCABE3E793D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9DDE58B6-24CA-42C7-86A0-AD5EBF29D5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9" name="テキスト ボックス 218">
          <a:extLst>
            <a:ext uri="{FF2B5EF4-FFF2-40B4-BE49-F238E27FC236}">
              <a16:creationId xmlns:a16="http://schemas.microsoft.com/office/drawing/2014/main" id="{5F8C5C92-3092-4EE5-A04A-BAEDC003800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20965</xdr:rowOff>
    </xdr:from>
    <xdr:to>
      <xdr:col>55</xdr:col>
      <xdr:colOff>50800</xdr:colOff>
      <xdr:row>64</xdr:row>
      <xdr:rowOff>122565</xdr:rowOff>
    </xdr:to>
    <xdr:sp macro="" textlink="">
      <xdr:nvSpPr>
        <xdr:cNvPr id="220" name="楕円 219">
          <a:extLst>
            <a:ext uri="{FF2B5EF4-FFF2-40B4-BE49-F238E27FC236}">
              <a16:creationId xmlns:a16="http://schemas.microsoft.com/office/drawing/2014/main" id="{9C829508-A3F4-423B-817E-A5A5B1B99D84}"/>
            </a:ext>
          </a:extLst>
        </xdr:cNvPr>
        <xdr:cNvSpPr/>
      </xdr:nvSpPr>
      <xdr:spPr>
        <a:xfrm>
          <a:off x="10426700" y="10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107342</xdr:rowOff>
    </xdr:from>
    <xdr:ext cx="534377" cy="259045"/>
    <xdr:sp macro="" textlink="">
      <xdr:nvSpPr>
        <xdr:cNvPr id="221" name="【橋りょう・トンネル】&#10;一人当たり有形固定資産（償却資産）額該当値テキスト">
          <a:extLst>
            <a:ext uri="{FF2B5EF4-FFF2-40B4-BE49-F238E27FC236}">
              <a16:creationId xmlns:a16="http://schemas.microsoft.com/office/drawing/2014/main" id="{3576A9CC-05CB-4841-8BF0-BE810C9D299B}"/>
            </a:ext>
          </a:extLst>
        </xdr:cNvPr>
        <xdr:cNvSpPr txBox="1"/>
      </xdr:nvSpPr>
      <xdr:spPr>
        <a:xfrm>
          <a:off x="10515600" y="1090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21758</xdr:rowOff>
    </xdr:from>
    <xdr:to>
      <xdr:col>50</xdr:col>
      <xdr:colOff>165100</xdr:colOff>
      <xdr:row>64</xdr:row>
      <xdr:rowOff>123358</xdr:rowOff>
    </xdr:to>
    <xdr:sp macro="" textlink="">
      <xdr:nvSpPr>
        <xdr:cNvPr id="222" name="楕円 221">
          <a:extLst>
            <a:ext uri="{FF2B5EF4-FFF2-40B4-BE49-F238E27FC236}">
              <a16:creationId xmlns:a16="http://schemas.microsoft.com/office/drawing/2014/main" id="{8260ADE5-2937-45B1-AD32-1D0EEA881EFF}"/>
            </a:ext>
          </a:extLst>
        </xdr:cNvPr>
        <xdr:cNvSpPr/>
      </xdr:nvSpPr>
      <xdr:spPr>
        <a:xfrm>
          <a:off x="9588500" y="1099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71765</xdr:rowOff>
    </xdr:from>
    <xdr:to>
      <xdr:col>55</xdr:col>
      <xdr:colOff>0</xdr:colOff>
      <xdr:row>64</xdr:row>
      <xdr:rowOff>72558</xdr:rowOff>
    </xdr:to>
    <xdr:cxnSp macro="">
      <xdr:nvCxnSpPr>
        <xdr:cNvPr id="223" name="直線コネクタ 222">
          <a:extLst>
            <a:ext uri="{FF2B5EF4-FFF2-40B4-BE49-F238E27FC236}">
              <a16:creationId xmlns:a16="http://schemas.microsoft.com/office/drawing/2014/main" id="{6871E7CB-8D71-41AF-9304-1C29432810BC}"/>
            </a:ext>
          </a:extLst>
        </xdr:cNvPr>
        <xdr:cNvCxnSpPr/>
      </xdr:nvCxnSpPr>
      <xdr:spPr>
        <a:xfrm flipV="1">
          <a:off x="9639300" y="11044565"/>
          <a:ext cx="838200" cy="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24" name="n_1aveValue【橋りょう・トンネル】&#10;一人当たり有形固定資産（償却資産）額">
          <a:extLst>
            <a:ext uri="{FF2B5EF4-FFF2-40B4-BE49-F238E27FC236}">
              <a16:creationId xmlns:a16="http://schemas.microsoft.com/office/drawing/2014/main" id="{17ACA361-9191-4E6A-B990-DA90163AFB51}"/>
            </a:ext>
          </a:extLst>
        </xdr:cNvPr>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1793</xdr:rowOff>
    </xdr:from>
    <xdr:ext cx="599010" cy="259045"/>
    <xdr:sp macro="" textlink="">
      <xdr:nvSpPr>
        <xdr:cNvPr id="225" name="n_2aveValue【橋りょう・トンネル】&#10;一人当たり有形固定資産（償却資産）額">
          <a:extLst>
            <a:ext uri="{FF2B5EF4-FFF2-40B4-BE49-F238E27FC236}">
              <a16:creationId xmlns:a16="http://schemas.microsoft.com/office/drawing/2014/main" id="{B798BAED-BFB6-4475-9AF9-D1236A51629F}"/>
            </a:ext>
          </a:extLst>
        </xdr:cNvPr>
        <xdr:cNvSpPr txBox="1"/>
      </xdr:nvSpPr>
      <xdr:spPr>
        <a:xfrm>
          <a:off x="8450795" y="10631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5297</xdr:rowOff>
    </xdr:from>
    <xdr:ext cx="599010" cy="259045"/>
    <xdr:sp macro="" textlink="">
      <xdr:nvSpPr>
        <xdr:cNvPr id="226" name="n_3aveValue【橋りょう・トンネル】&#10;一人当たり有形固定資産（償却資産）額">
          <a:extLst>
            <a:ext uri="{FF2B5EF4-FFF2-40B4-BE49-F238E27FC236}">
              <a16:creationId xmlns:a16="http://schemas.microsoft.com/office/drawing/2014/main" id="{6E351BFD-6C3C-4E66-B9DF-72A7421F85C6}"/>
            </a:ext>
          </a:extLst>
        </xdr:cNvPr>
        <xdr:cNvSpPr txBox="1"/>
      </xdr:nvSpPr>
      <xdr:spPr>
        <a:xfrm>
          <a:off x="7561795" y="1063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10479</xdr:rowOff>
    </xdr:from>
    <xdr:ext cx="599010" cy="259045"/>
    <xdr:sp macro="" textlink="">
      <xdr:nvSpPr>
        <xdr:cNvPr id="227" name="n_4aveValue【橋りょう・トンネル】&#10;一人当たり有形固定資産（償却資産）額">
          <a:extLst>
            <a:ext uri="{FF2B5EF4-FFF2-40B4-BE49-F238E27FC236}">
              <a16:creationId xmlns:a16="http://schemas.microsoft.com/office/drawing/2014/main" id="{9E541525-5BCF-45AD-8F6A-E9B8E4A136AC}"/>
            </a:ext>
          </a:extLst>
        </xdr:cNvPr>
        <xdr:cNvSpPr txBox="1"/>
      </xdr:nvSpPr>
      <xdr:spPr>
        <a:xfrm>
          <a:off x="6672795" y="10640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114485</xdr:rowOff>
    </xdr:from>
    <xdr:ext cx="534377" cy="259045"/>
    <xdr:sp macro="" textlink="">
      <xdr:nvSpPr>
        <xdr:cNvPr id="228" name="n_1mainValue【橋りょう・トンネル】&#10;一人当たり有形固定資産（償却資産）額">
          <a:extLst>
            <a:ext uri="{FF2B5EF4-FFF2-40B4-BE49-F238E27FC236}">
              <a16:creationId xmlns:a16="http://schemas.microsoft.com/office/drawing/2014/main" id="{15C68E04-DC83-4BD3-B412-13943350C27A}"/>
            </a:ext>
          </a:extLst>
        </xdr:cNvPr>
        <xdr:cNvSpPr txBox="1"/>
      </xdr:nvSpPr>
      <xdr:spPr>
        <a:xfrm>
          <a:off x="9359411" y="110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a:extLst>
            <a:ext uri="{FF2B5EF4-FFF2-40B4-BE49-F238E27FC236}">
              <a16:creationId xmlns:a16="http://schemas.microsoft.com/office/drawing/2014/main" id="{D4306974-51BC-44CB-B27D-30D59A39E3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a:extLst>
            <a:ext uri="{FF2B5EF4-FFF2-40B4-BE49-F238E27FC236}">
              <a16:creationId xmlns:a16="http://schemas.microsoft.com/office/drawing/2014/main" id="{A545806B-B8D9-4C82-B36F-85AA1AAD4E1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a:extLst>
            <a:ext uri="{FF2B5EF4-FFF2-40B4-BE49-F238E27FC236}">
              <a16:creationId xmlns:a16="http://schemas.microsoft.com/office/drawing/2014/main" id="{24018B8F-245E-4FA2-9766-86957FAD84D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a:extLst>
            <a:ext uri="{FF2B5EF4-FFF2-40B4-BE49-F238E27FC236}">
              <a16:creationId xmlns:a16="http://schemas.microsoft.com/office/drawing/2014/main" id="{335C2BE8-D7BC-4878-8D14-EF3FAE026C8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a:extLst>
            <a:ext uri="{FF2B5EF4-FFF2-40B4-BE49-F238E27FC236}">
              <a16:creationId xmlns:a16="http://schemas.microsoft.com/office/drawing/2014/main" id="{AE1C89EC-91F1-418F-96B4-903C2CB2178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a:extLst>
            <a:ext uri="{FF2B5EF4-FFF2-40B4-BE49-F238E27FC236}">
              <a16:creationId xmlns:a16="http://schemas.microsoft.com/office/drawing/2014/main" id="{61A6A2E5-48C3-4538-BFE7-24B9692110D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a:extLst>
            <a:ext uri="{FF2B5EF4-FFF2-40B4-BE49-F238E27FC236}">
              <a16:creationId xmlns:a16="http://schemas.microsoft.com/office/drawing/2014/main" id="{337C77FA-FD52-4AB8-BB0A-1DDD4CF4E5F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a:extLst>
            <a:ext uri="{FF2B5EF4-FFF2-40B4-BE49-F238E27FC236}">
              <a16:creationId xmlns:a16="http://schemas.microsoft.com/office/drawing/2014/main" id="{CE61BFD3-F269-413B-BB9B-DDDACA16850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a:extLst>
            <a:ext uri="{FF2B5EF4-FFF2-40B4-BE49-F238E27FC236}">
              <a16:creationId xmlns:a16="http://schemas.microsoft.com/office/drawing/2014/main" id="{C4CF7376-4529-4C60-B4F4-5E892028F1D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a:extLst>
            <a:ext uri="{FF2B5EF4-FFF2-40B4-BE49-F238E27FC236}">
              <a16:creationId xmlns:a16="http://schemas.microsoft.com/office/drawing/2014/main" id="{7DD0E72D-EDE2-41D3-A8AB-A82E402644C6}"/>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9" name="テキスト ボックス 238">
          <a:extLst>
            <a:ext uri="{FF2B5EF4-FFF2-40B4-BE49-F238E27FC236}">
              <a16:creationId xmlns:a16="http://schemas.microsoft.com/office/drawing/2014/main" id="{3D32FDB1-1132-404C-8D65-0A769A917E4F}"/>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0" name="直線コネクタ 239">
          <a:extLst>
            <a:ext uri="{FF2B5EF4-FFF2-40B4-BE49-F238E27FC236}">
              <a16:creationId xmlns:a16="http://schemas.microsoft.com/office/drawing/2014/main" id="{7F26D70F-C08F-4752-A394-2E9FD83D74CF}"/>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41" name="テキスト ボックス 240">
          <a:extLst>
            <a:ext uri="{FF2B5EF4-FFF2-40B4-BE49-F238E27FC236}">
              <a16:creationId xmlns:a16="http://schemas.microsoft.com/office/drawing/2014/main" id="{D2D1DA9D-389B-45CF-94C3-13B130697C24}"/>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42" name="直線コネクタ 241">
          <a:extLst>
            <a:ext uri="{FF2B5EF4-FFF2-40B4-BE49-F238E27FC236}">
              <a16:creationId xmlns:a16="http://schemas.microsoft.com/office/drawing/2014/main" id="{B8D9B29C-806B-49F1-8871-DC8DE5DAFD1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43" name="テキスト ボックス 242">
          <a:extLst>
            <a:ext uri="{FF2B5EF4-FFF2-40B4-BE49-F238E27FC236}">
              <a16:creationId xmlns:a16="http://schemas.microsoft.com/office/drawing/2014/main" id="{11F87E15-FBBC-411C-B597-E1A1DBEA4E19}"/>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44" name="直線コネクタ 243">
          <a:extLst>
            <a:ext uri="{FF2B5EF4-FFF2-40B4-BE49-F238E27FC236}">
              <a16:creationId xmlns:a16="http://schemas.microsoft.com/office/drawing/2014/main" id="{A14B3E4C-CB98-4DCE-AFAA-F0BA8B6BC0E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45" name="テキスト ボックス 244">
          <a:extLst>
            <a:ext uri="{FF2B5EF4-FFF2-40B4-BE49-F238E27FC236}">
              <a16:creationId xmlns:a16="http://schemas.microsoft.com/office/drawing/2014/main" id="{2AF38AA9-97D1-4F8F-ACB2-08645CBDDFF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46" name="直線コネクタ 245">
          <a:extLst>
            <a:ext uri="{FF2B5EF4-FFF2-40B4-BE49-F238E27FC236}">
              <a16:creationId xmlns:a16="http://schemas.microsoft.com/office/drawing/2014/main" id="{35636676-A27E-42DE-AD6B-4CC398A3382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47" name="テキスト ボックス 246">
          <a:extLst>
            <a:ext uri="{FF2B5EF4-FFF2-40B4-BE49-F238E27FC236}">
              <a16:creationId xmlns:a16="http://schemas.microsoft.com/office/drawing/2014/main" id="{69B6A237-1ADC-4044-8F20-129B6B989EA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48" name="直線コネクタ 247">
          <a:extLst>
            <a:ext uri="{FF2B5EF4-FFF2-40B4-BE49-F238E27FC236}">
              <a16:creationId xmlns:a16="http://schemas.microsoft.com/office/drawing/2014/main" id="{2E9A6826-AFC5-4D60-B930-94B6A56538B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49" name="テキスト ボックス 248">
          <a:extLst>
            <a:ext uri="{FF2B5EF4-FFF2-40B4-BE49-F238E27FC236}">
              <a16:creationId xmlns:a16="http://schemas.microsoft.com/office/drawing/2014/main" id="{1B300658-11FD-4B18-AE0F-E71E3D32318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0" name="直線コネクタ 249">
          <a:extLst>
            <a:ext uri="{FF2B5EF4-FFF2-40B4-BE49-F238E27FC236}">
              <a16:creationId xmlns:a16="http://schemas.microsoft.com/office/drawing/2014/main" id="{EEB85CAA-A836-425E-98FE-4C989451F8E7}"/>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51" name="テキスト ボックス 250">
          <a:extLst>
            <a:ext uri="{FF2B5EF4-FFF2-40B4-BE49-F238E27FC236}">
              <a16:creationId xmlns:a16="http://schemas.microsoft.com/office/drawing/2014/main" id="{887185DB-BFDE-4C70-BD5B-424314250FBC}"/>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a:extLst>
            <a:ext uri="{FF2B5EF4-FFF2-40B4-BE49-F238E27FC236}">
              <a16:creationId xmlns:a16="http://schemas.microsoft.com/office/drawing/2014/main" id="{943E8F45-EA1B-4A0A-9EAC-42DA774C414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C8D714F5-2A35-4438-B5DF-4645FE43D68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54" name="直線コネクタ 253">
          <a:extLst>
            <a:ext uri="{FF2B5EF4-FFF2-40B4-BE49-F238E27FC236}">
              <a16:creationId xmlns:a16="http://schemas.microsoft.com/office/drawing/2014/main" id="{55B1BF12-C5FC-4286-AB9B-CBD192112D48}"/>
            </a:ext>
          </a:extLst>
        </xdr:cNvPr>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55" name="【公営住宅】&#10;有形固定資産減価償却率最小値テキスト">
          <a:extLst>
            <a:ext uri="{FF2B5EF4-FFF2-40B4-BE49-F238E27FC236}">
              <a16:creationId xmlns:a16="http://schemas.microsoft.com/office/drawing/2014/main" id="{941ABC8B-5EA3-4DCD-B2F4-F7CEA05CB01A}"/>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56" name="直線コネクタ 255">
          <a:extLst>
            <a:ext uri="{FF2B5EF4-FFF2-40B4-BE49-F238E27FC236}">
              <a16:creationId xmlns:a16="http://schemas.microsoft.com/office/drawing/2014/main" id="{7F93D042-E865-4F7B-B8B0-CBFF106E0C17}"/>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57" name="【公営住宅】&#10;有形固定資産減価償却率最大値テキスト">
          <a:extLst>
            <a:ext uri="{FF2B5EF4-FFF2-40B4-BE49-F238E27FC236}">
              <a16:creationId xmlns:a16="http://schemas.microsoft.com/office/drawing/2014/main" id="{B99B4440-8CA7-43BE-B523-784401E9F791}"/>
            </a:ext>
          </a:extLst>
        </xdr:cNvPr>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8" name="直線コネクタ 257">
          <a:extLst>
            <a:ext uri="{FF2B5EF4-FFF2-40B4-BE49-F238E27FC236}">
              <a16:creationId xmlns:a16="http://schemas.microsoft.com/office/drawing/2014/main" id="{BECE624F-CA3F-4E44-948E-6C18F802E269}"/>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75491</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14D146E9-0812-42AE-8F2E-A50F8685D7AC}"/>
            </a:ext>
          </a:extLst>
        </xdr:cNvPr>
        <xdr:cNvSpPr txBox="1"/>
      </xdr:nvSpPr>
      <xdr:spPr>
        <a:xfrm>
          <a:off x="4673600" y="14134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60" name="フローチャート: 判断 259">
          <a:extLst>
            <a:ext uri="{FF2B5EF4-FFF2-40B4-BE49-F238E27FC236}">
              <a16:creationId xmlns:a16="http://schemas.microsoft.com/office/drawing/2014/main" id="{DBB028F9-4EB9-43AB-A46C-35AB8B0E741E}"/>
            </a:ext>
          </a:extLst>
        </xdr:cNvPr>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61" name="フローチャート: 判断 260">
          <a:extLst>
            <a:ext uri="{FF2B5EF4-FFF2-40B4-BE49-F238E27FC236}">
              <a16:creationId xmlns:a16="http://schemas.microsoft.com/office/drawing/2014/main" id="{5A01A558-CFB1-4B89-A03F-0224D64EAD9A}"/>
            </a:ext>
          </a:extLst>
        </xdr:cNvPr>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62" name="フローチャート: 判断 261">
          <a:extLst>
            <a:ext uri="{FF2B5EF4-FFF2-40B4-BE49-F238E27FC236}">
              <a16:creationId xmlns:a16="http://schemas.microsoft.com/office/drawing/2014/main" id="{0A7629D7-BD08-4FDE-B854-5110DE057AE2}"/>
            </a:ext>
          </a:extLst>
        </xdr:cNvPr>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63" name="フローチャート: 判断 262">
          <a:extLst>
            <a:ext uri="{FF2B5EF4-FFF2-40B4-BE49-F238E27FC236}">
              <a16:creationId xmlns:a16="http://schemas.microsoft.com/office/drawing/2014/main" id="{DD2E5564-4D11-41D5-A60C-11A1C64C03D2}"/>
            </a:ext>
          </a:extLst>
        </xdr:cNvPr>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264" name="フローチャート: 判断 263">
          <a:extLst>
            <a:ext uri="{FF2B5EF4-FFF2-40B4-BE49-F238E27FC236}">
              <a16:creationId xmlns:a16="http://schemas.microsoft.com/office/drawing/2014/main" id="{7251BD46-2BAD-4273-990D-966426D7A501}"/>
            </a:ext>
          </a:extLst>
        </xdr:cNvPr>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4664F43B-5DAF-4A56-86B4-D150D54201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F7FE1368-F829-49B9-9982-1F82E130FDC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9FDCFF27-49F5-43A8-ACE6-1476F9E43B17}"/>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7C0BBDE3-2DDF-4F2F-9064-5E118CA4B12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id="{43B516D6-A8AB-46C5-935D-881F6DC2EC56}"/>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153851</xdr:rowOff>
    </xdr:from>
    <xdr:to>
      <xdr:col>24</xdr:col>
      <xdr:colOff>114300</xdr:colOff>
      <xdr:row>84</xdr:row>
      <xdr:rowOff>84001</xdr:rowOff>
    </xdr:to>
    <xdr:sp macro="" textlink="">
      <xdr:nvSpPr>
        <xdr:cNvPr id="270" name="楕円 269">
          <a:extLst>
            <a:ext uri="{FF2B5EF4-FFF2-40B4-BE49-F238E27FC236}">
              <a16:creationId xmlns:a16="http://schemas.microsoft.com/office/drawing/2014/main" id="{82C1E574-021F-44D1-BE50-43F7F671BEA9}"/>
            </a:ext>
          </a:extLst>
        </xdr:cNvPr>
        <xdr:cNvSpPr/>
      </xdr:nvSpPr>
      <xdr:spPr>
        <a:xfrm>
          <a:off x="4584700" y="1438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132278</xdr:rowOff>
    </xdr:from>
    <xdr:ext cx="405111" cy="259045"/>
    <xdr:sp macro="" textlink="">
      <xdr:nvSpPr>
        <xdr:cNvPr id="271" name="【公営住宅】&#10;有形固定資産減価償却率該当値テキスト">
          <a:extLst>
            <a:ext uri="{FF2B5EF4-FFF2-40B4-BE49-F238E27FC236}">
              <a16:creationId xmlns:a16="http://schemas.microsoft.com/office/drawing/2014/main" id="{179652E9-D47A-45FD-A8D2-25CF6DEB3EB3}"/>
            </a:ext>
          </a:extLst>
        </xdr:cNvPr>
        <xdr:cNvSpPr txBox="1"/>
      </xdr:nvSpPr>
      <xdr:spPr>
        <a:xfrm>
          <a:off x="4673600" y="1436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147320</xdr:rowOff>
    </xdr:from>
    <xdr:to>
      <xdr:col>20</xdr:col>
      <xdr:colOff>38100</xdr:colOff>
      <xdr:row>84</xdr:row>
      <xdr:rowOff>77470</xdr:rowOff>
    </xdr:to>
    <xdr:sp macro="" textlink="">
      <xdr:nvSpPr>
        <xdr:cNvPr id="272" name="楕円 271">
          <a:extLst>
            <a:ext uri="{FF2B5EF4-FFF2-40B4-BE49-F238E27FC236}">
              <a16:creationId xmlns:a16="http://schemas.microsoft.com/office/drawing/2014/main" id="{0B5EB89A-A2D0-40A8-88D1-ED6D29C01832}"/>
            </a:ext>
          </a:extLst>
        </xdr:cNvPr>
        <xdr:cNvSpPr/>
      </xdr:nvSpPr>
      <xdr:spPr>
        <a:xfrm>
          <a:off x="3746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26670</xdr:rowOff>
    </xdr:from>
    <xdr:to>
      <xdr:col>24</xdr:col>
      <xdr:colOff>63500</xdr:colOff>
      <xdr:row>84</xdr:row>
      <xdr:rowOff>33201</xdr:rowOff>
    </xdr:to>
    <xdr:cxnSp macro="">
      <xdr:nvCxnSpPr>
        <xdr:cNvPr id="273" name="直線コネクタ 272">
          <a:extLst>
            <a:ext uri="{FF2B5EF4-FFF2-40B4-BE49-F238E27FC236}">
              <a16:creationId xmlns:a16="http://schemas.microsoft.com/office/drawing/2014/main" id="{489F2940-6C14-4C56-9A4F-F8B6CEC4CB50}"/>
            </a:ext>
          </a:extLst>
        </xdr:cNvPr>
        <xdr:cNvCxnSpPr/>
      </xdr:nvCxnSpPr>
      <xdr:spPr>
        <a:xfrm>
          <a:off x="3797300" y="1442847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156046</xdr:rowOff>
    </xdr:from>
    <xdr:ext cx="405111" cy="259045"/>
    <xdr:sp macro="" textlink="">
      <xdr:nvSpPr>
        <xdr:cNvPr id="274" name="n_1aveValue【公営住宅】&#10;有形固定資産減価償却率">
          <a:extLst>
            <a:ext uri="{FF2B5EF4-FFF2-40B4-BE49-F238E27FC236}">
              <a16:creationId xmlns:a16="http://schemas.microsoft.com/office/drawing/2014/main" id="{1ED94EA1-CE4C-43FD-9329-B435CEA939A7}"/>
            </a:ext>
          </a:extLst>
        </xdr:cNvPr>
        <xdr:cNvSpPr txBox="1"/>
      </xdr:nvSpPr>
      <xdr:spPr>
        <a:xfrm>
          <a:off x="35820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147882</xdr:rowOff>
    </xdr:from>
    <xdr:ext cx="405111" cy="259045"/>
    <xdr:sp macro="" textlink="">
      <xdr:nvSpPr>
        <xdr:cNvPr id="275" name="n_2aveValue【公営住宅】&#10;有形固定資産減価償却率">
          <a:extLst>
            <a:ext uri="{FF2B5EF4-FFF2-40B4-BE49-F238E27FC236}">
              <a16:creationId xmlns:a16="http://schemas.microsoft.com/office/drawing/2014/main" id="{7C54EB12-4E21-4FEC-BBE7-F5325DC33D07}"/>
            </a:ext>
          </a:extLst>
        </xdr:cNvPr>
        <xdr:cNvSpPr txBox="1"/>
      </xdr:nvSpPr>
      <xdr:spPr>
        <a:xfrm>
          <a:off x="2705744" y="14035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139716</xdr:rowOff>
    </xdr:from>
    <xdr:ext cx="405111" cy="259045"/>
    <xdr:sp macro="" textlink="">
      <xdr:nvSpPr>
        <xdr:cNvPr id="276" name="n_3aveValue【公営住宅】&#10;有形固定資産減価償却率">
          <a:extLst>
            <a:ext uri="{FF2B5EF4-FFF2-40B4-BE49-F238E27FC236}">
              <a16:creationId xmlns:a16="http://schemas.microsoft.com/office/drawing/2014/main" id="{7CADC4FD-05CE-4429-9BC2-775FBFC50FB4}"/>
            </a:ext>
          </a:extLst>
        </xdr:cNvPr>
        <xdr:cNvSpPr txBox="1"/>
      </xdr:nvSpPr>
      <xdr:spPr>
        <a:xfrm>
          <a:off x="18167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105427</xdr:rowOff>
    </xdr:from>
    <xdr:ext cx="405111" cy="259045"/>
    <xdr:sp macro="" textlink="">
      <xdr:nvSpPr>
        <xdr:cNvPr id="277" name="n_4aveValue【公営住宅】&#10;有形固定資産減価償却率">
          <a:extLst>
            <a:ext uri="{FF2B5EF4-FFF2-40B4-BE49-F238E27FC236}">
              <a16:creationId xmlns:a16="http://schemas.microsoft.com/office/drawing/2014/main" id="{2B7641EC-B5E3-4242-99EA-23306EAFE61C}"/>
            </a:ext>
          </a:extLst>
        </xdr:cNvPr>
        <xdr:cNvSpPr txBox="1"/>
      </xdr:nvSpPr>
      <xdr:spPr>
        <a:xfrm>
          <a:off x="9277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68597</xdr:rowOff>
    </xdr:from>
    <xdr:ext cx="405111" cy="259045"/>
    <xdr:sp macro="" textlink="">
      <xdr:nvSpPr>
        <xdr:cNvPr id="278" name="n_1mainValue【公営住宅】&#10;有形固定資産減価償却率">
          <a:extLst>
            <a:ext uri="{FF2B5EF4-FFF2-40B4-BE49-F238E27FC236}">
              <a16:creationId xmlns:a16="http://schemas.microsoft.com/office/drawing/2014/main" id="{405CC946-53F5-43E3-A8E8-9D768985024C}"/>
            </a:ext>
          </a:extLst>
        </xdr:cNvPr>
        <xdr:cNvSpPr txBox="1"/>
      </xdr:nvSpPr>
      <xdr:spPr>
        <a:xfrm>
          <a:off x="3582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a:extLst>
            <a:ext uri="{FF2B5EF4-FFF2-40B4-BE49-F238E27FC236}">
              <a16:creationId xmlns:a16="http://schemas.microsoft.com/office/drawing/2014/main" id="{C8575AEA-9993-4F55-AFB2-6CBDAAA0079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a:extLst>
            <a:ext uri="{FF2B5EF4-FFF2-40B4-BE49-F238E27FC236}">
              <a16:creationId xmlns:a16="http://schemas.microsoft.com/office/drawing/2014/main" id="{4E7C7D46-15C3-4F64-B04B-2A3E5B6B137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a:extLst>
            <a:ext uri="{FF2B5EF4-FFF2-40B4-BE49-F238E27FC236}">
              <a16:creationId xmlns:a16="http://schemas.microsoft.com/office/drawing/2014/main" id="{BCBEBFF3-3B09-4E41-A0C7-B4DF1DF69EE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a:extLst>
            <a:ext uri="{FF2B5EF4-FFF2-40B4-BE49-F238E27FC236}">
              <a16:creationId xmlns:a16="http://schemas.microsoft.com/office/drawing/2014/main" id="{52D91547-6591-486E-A4A8-C48B8502189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a:extLst>
            <a:ext uri="{FF2B5EF4-FFF2-40B4-BE49-F238E27FC236}">
              <a16:creationId xmlns:a16="http://schemas.microsoft.com/office/drawing/2014/main" id="{D8E8C2E7-13D9-4F32-966B-5857FE22C49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a:extLst>
            <a:ext uri="{FF2B5EF4-FFF2-40B4-BE49-F238E27FC236}">
              <a16:creationId xmlns:a16="http://schemas.microsoft.com/office/drawing/2014/main" id="{E0D58D5C-0E38-4C81-9108-3A45029D478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a:extLst>
            <a:ext uri="{FF2B5EF4-FFF2-40B4-BE49-F238E27FC236}">
              <a16:creationId xmlns:a16="http://schemas.microsoft.com/office/drawing/2014/main" id="{65B3AA15-5B78-41BC-A604-57369E1FD64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a:extLst>
            <a:ext uri="{FF2B5EF4-FFF2-40B4-BE49-F238E27FC236}">
              <a16:creationId xmlns:a16="http://schemas.microsoft.com/office/drawing/2014/main" id="{CAD97D94-30F1-4596-95A4-F1A2CF9ED5A2}"/>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a:extLst>
            <a:ext uri="{FF2B5EF4-FFF2-40B4-BE49-F238E27FC236}">
              <a16:creationId xmlns:a16="http://schemas.microsoft.com/office/drawing/2014/main" id="{2B92A47D-C5D1-4FF6-A818-3F4AAB0080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a:extLst>
            <a:ext uri="{FF2B5EF4-FFF2-40B4-BE49-F238E27FC236}">
              <a16:creationId xmlns:a16="http://schemas.microsoft.com/office/drawing/2014/main" id="{C8AB755E-DEDA-42BF-9487-9F7C90CB557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a:extLst>
            <a:ext uri="{FF2B5EF4-FFF2-40B4-BE49-F238E27FC236}">
              <a16:creationId xmlns:a16="http://schemas.microsoft.com/office/drawing/2014/main" id="{4FECCC41-9F86-4553-A7A0-EA5FEB8B565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a:extLst>
            <a:ext uri="{FF2B5EF4-FFF2-40B4-BE49-F238E27FC236}">
              <a16:creationId xmlns:a16="http://schemas.microsoft.com/office/drawing/2014/main" id="{C78E5369-3497-411E-8F55-4D1494332F6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a:extLst>
            <a:ext uri="{FF2B5EF4-FFF2-40B4-BE49-F238E27FC236}">
              <a16:creationId xmlns:a16="http://schemas.microsoft.com/office/drawing/2014/main" id="{E0E956C9-C17F-46EA-A148-D48D0B2687C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a:extLst>
            <a:ext uri="{FF2B5EF4-FFF2-40B4-BE49-F238E27FC236}">
              <a16:creationId xmlns:a16="http://schemas.microsoft.com/office/drawing/2014/main" id="{748FC25C-B5E7-4E24-840F-C47DCED35E8E}"/>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a:extLst>
            <a:ext uri="{FF2B5EF4-FFF2-40B4-BE49-F238E27FC236}">
              <a16:creationId xmlns:a16="http://schemas.microsoft.com/office/drawing/2014/main" id="{4FEE7B53-8D56-45B8-8085-2CBD8ACBDBF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94" name="テキスト ボックス 293">
          <a:extLst>
            <a:ext uri="{FF2B5EF4-FFF2-40B4-BE49-F238E27FC236}">
              <a16:creationId xmlns:a16="http://schemas.microsoft.com/office/drawing/2014/main" id="{547E1D8E-7AA4-4A98-9875-CFD39284DEB7}"/>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a:extLst>
            <a:ext uri="{FF2B5EF4-FFF2-40B4-BE49-F238E27FC236}">
              <a16:creationId xmlns:a16="http://schemas.microsoft.com/office/drawing/2014/main" id="{92968748-5291-4C4C-B68B-698158F1D3A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96" name="テキスト ボックス 295">
          <a:extLst>
            <a:ext uri="{FF2B5EF4-FFF2-40B4-BE49-F238E27FC236}">
              <a16:creationId xmlns:a16="http://schemas.microsoft.com/office/drawing/2014/main" id="{B3685966-0F40-43C2-82DE-F3CD6D58F665}"/>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a:extLst>
            <a:ext uri="{FF2B5EF4-FFF2-40B4-BE49-F238E27FC236}">
              <a16:creationId xmlns:a16="http://schemas.microsoft.com/office/drawing/2014/main" id="{87A00812-E096-41FC-8764-50BD4B8CB73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98" name="テキスト ボックス 297">
          <a:extLst>
            <a:ext uri="{FF2B5EF4-FFF2-40B4-BE49-F238E27FC236}">
              <a16:creationId xmlns:a16="http://schemas.microsoft.com/office/drawing/2014/main" id="{6E5FED06-D7F6-4A14-B1E0-E527BB10A3E4}"/>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a:extLst>
            <a:ext uri="{FF2B5EF4-FFF2-40B4-BE49-F238E27FC236}">
              <a16:creationId xmlns:a16="http://schemas.microsoft.com/office/drawing/2014/main" id="{0DF0923B-3959-42F7-A744-FDB98A2B503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0" name="テキスト ボックス 299">
          <a:extLst>
            <a:ext uri="{FF2B5EF4-FFF2-40B4-BE49-F238E27FC236}">
              <a16:creationId xmlns:a16="http://schemas.microsoft.com/office/drawing/2014/main" id="{15FBC59E-32D9-4969-99E4-D852DC19361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公営住宅】&#10;一人当たり面積グラフ枠">
          <a:extLst>
            <a:ext uri="{FF2B5EF4-FFF2-40B4-BE49-F238E27FC236}">
              <a16:creationId xmlns:a16="http://schemas.microsoft.com/office/drawing/2014/main" id="{6593410A-A337-4036-A082-6E1EFFA675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02" name="直線コネクタ 301">
          <a:extLst>
            <a:ext uri="{FF2B5EF4-FFF2-40B4-BE49-F238E27FC236}">
              <a16:creationId xmlns:a16="http://schemas.microsoft.com/office/drawing/2014/main" id="{30D7D60D-F7D2-44A8-8668-56A4330B55D9}"/>
            </a:ext>
          </a:extLst>
        </xdr:cNvPr>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03" name="【公営住宅】&#10;一人当たり面積最小値テキスト">
          <a:extLst>
            <a:ext uri="{FF2B5EF4-FFF2-40B4-BE49-F238E27FC236}">
              <a16:creationId xmlns:a16="http://schemas.microsoft.com/office/drawing/2014/main" id="{C508121D-AF64-42DF-97A7-0B94E0A0282F}"/>
            </a:ext>
          </a:extLst>
        </xdr:cNvPr>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04" name="直線コネクタ 303">
          <a:extLst>
            <a:ext uri="{FF2B5EF4-FFF2-40B4-BE49-F238E27FC236}">
              <a16:creationId xmlns:a16="http://schemas.microsoft.com/office/drawing/2014/main" id="{0A84F187-0B89-4B30-8E20-D432BBCD930C}"/>
            </a:ext>
          </a:extLst>
        </xdr:cNvPr>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05" name="【公営住宅】&#10;一人当たり面積最大値テキスト">
          <a:extLst>
            <a:ext uri="{FF2B5EF4-FFF2-40B4-BE49-F238E27FC236}">
              <a16:creationId xmlns:a16="http://schemas.microsoft.com/office/drawing/2014/main" id="{AFAC0143-4342-442C-9920-6069A7F9CF38}"/>
            </a:ext>
          </a:extLst>
        </xdr:cNvPr>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06" name="直線コネクタ 305">
          <a:extLst>
            <a:ext uri="{FF2B5EF4-FFF2-40B4-BE49-F238E27FC236}">
              <a16:creationId xmlns:a16="http://schemas.microsoft.com/office/drawing/2014/main" id="{53151C62-EFB2-4C1E-B9A4-FE3CAFDB1847}"/>
            </a:ext>
          </a:extLst>
        </xdr:cNvPr>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07" name="【公営住宅】&#10;一人当たり面積平均値テキスト">
          <a:extLst>
            <a:ext uri="{FF2B5EF4-FFF2-40B4-BE49-F238E27FC236}">
              <a16:creationId xmlns:a16="http://schemas.microsoft.com/office/drawing/2014/main" id="{98E2E910-95B0-487A-8207-882CEAFA29AC}"/>
            </a:ext>
          </a:extLst>
        </xdr:cNvPr>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08" name="フローチャート: 判断 307">
          <a:extLst>
            <a:ext uri="{FF2B5EF4-FFF2-40B4-BE49-F238E27FC236}">
              <a16:creationId xmlns:a16="http://schemas.microsoft.com/office/drawing/2014/main" id="{4F7F778B-E30C-4AB7-8682-267529FF563E}"/>
            </a:ext>
          </a:extLst>
        </xdr:cNvPr>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09" name="フローチャート: 判断 308">
          <a:extLst>
            <a:ext uri="{FF2B5EF4-FFF2-40B4-BE49-F238E27FC236}">
              <a16:creationId xmlns:a16="http://schemas.microsoft.com/office/drawing/2014/main" id="{0A8E6B7B-1438-4835-A3BF-3DDA21A69309}"/>
            </a:ext>
          </a:extLst>
        </xdr:cNvPr>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10" name="フローチャート: 判断 309">
          <a:extLst>
            <a:ext uri="{FF2B5EF4-FFF2-40B4-BE49-F238E27FC236}">
              <a16:creationId xmlns:a16="http://schemas.microsoft.com/office/drawing/2014/main" id="{7B27A2F0-8393-4B6E-AD35-B18ED1E67116}"/>
            </a:ext>
          </a:extLst>
        </xdr:cNvPr>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11" name="フローチャート: 判断 310">
          <a:extLst>
            <a:ext uri="{FF2B5EF4-FFF2-40B4-BE49-F238E27FC236}">
              <a16:creationId xmlns:a16="http://schemas.microsoft.com/office/drawing/2014/main" id="{A05FAA46-FCE7-4D10-8321-C6DF9FDE8A59}"/>
            </a:ext>
          </a:extLst>
        </xdr:cNvPr>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12" name="フローチャート: 判断 311">
          <a:extLst>
            <a:ext uri="{FF2B5EF4-FFF2-40B4-BE49-F238E27FC236}">
              <a16:creationId xmlns:a16="http://schemas.microsoft.com/office/drawing/2014/main" id="{382A1167-C56F-4BE0-A797-20B6AE80A808}"/>
            </a:ext>
          </a:extLst>
        </xdr:cNvPr>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2AAB1D3E-EC4F-42F6-B225-7838808EA9C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8490C333-7349-4AE2-A204-FEF402D6CAA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7E078EEF-E287-412D-A13B-6FF784D6D3D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BDCA6616-B481-48CF-9F6D-EF982DDB1FA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E9020BED-6870-46A3-9D4A-968842DBE4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7189</xdr:rowOff>
    </xdr:from>
    <xdr:to>
      <xdr:col>55</xdr:col>
      <xdr:colOff>50800</xdr:colOff>
      <xdr:row>84</xdr:row>
      <xdr:rowOff>108789</xdr:rowOff>
    </xdr:to>
    <xdr:sp macro="" textlink="">
      <xdr:nvSpPr>
        <xdr:cNvPr id="318" name="楕円 317">
          <a:extLst>
            <a:ext uri="{FF2B5EF4-FFF2-40B4-BE49-F238E27FC236}">
              <a16:creationId xmlns:a16="http://schemas.microsoft.com/office/drawing/2014/main" id="{965D0FE9-2A78-4F1F-B4D8-A4C711F3C328}"/>
            </a:ext>
          </a:extLst>
        </xdr:cNvPr>
        <xdr:cNvSpPr/>
      </xdr:nvSpPr>
      <xdr:spPr>
        <a:xfrm>
          <a:off x="10426700" y="1440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30066</xdr:rowOff>
    </xdr:from>
    <xdr:ext cx="469744" cy="259045"/>
    <xdr:sp macro="" textlink="">
      <xdr:nvSpPr>
        <xdr:cNvPr id="319" name="【公営住宅】&#10;一人当たり面積該当値テキスト">
          <a:extLst>
            <a:ext uri="{FF2B5EF4-FFF2-40B4-BE49-F238E27FC236}">
              <a16:creationId xmlns:a16="http://schemas.microsoft.com/office/drawing/2014/main" id="{EA19BC20-DE36-42D9-B61E-6CEFBC4F6799}"/>
            </a:ext>
          </a:extLst>
        </xdr:cNvPr>
        <xdr:cNvSpPr txBox="1"/>
      </xdr:nvSpPr>
      <xdr:spPr>
        <a:xfrm>
          <a:off x="10515600" y="1426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4217</xdr:rowOff>
    </xdr:from>
    <xdr:to>
      <xdr:col>50</xdr:col>
      <xdr:colOff>165100</xdr:colOff>
      <xdr:row>84</xdr:row>
      <xdr:rowOff>105817</xdr:rowOff>
    </xdr:to>
    <xdr:sp macro="" textlink="">
      <xdr:nvSpPr>
        <xdr:cNvPr id="320" name="楕円 319">
          <a:extLst>
            <a:ext uri="{FF2B5EF4-FFF2-40B4-BE49-F238E27FC236}">
              <a16:creationId xmlns:a16="http://schemas.microsoft.com/office/drawing/2014/main" id="{55D8EC3D-56FD-4FD5-828A-9228048B8ECE}"/>
            </a:ext>
          </a:extLst>
        </xdr:cNvPr>
        <xdr:cNvSpPr/>
      </xdr:nvSpPr>
      <xdr:spPr>
        <a:xfrm>
          <a:off x="9588500" y="14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55017</xdr:rowOff>
    </xdr:from>
    <xdr:to>
      <xdr:col>55</xdr:col>
      <xdr:colOff>0</xdr:colOff>
      <xdr:row>84</xdr:row>
      <xdr:rowOff>57989</xdr:rowOff>
    </xdr:to>
    <xdr:cxnSp macro="">
      <xdr:nvCxnSpPr>
        <xdr:cNvPr id="321" name="直線コネクタ 320">
          <a:extLst>
            <a:ext uri="{FF2B5EF4-FFF2-40B4-BE49-F238E27FC236}">
              <a16:creationId xmlns:a16="http://schemas.microsoft.com/office/drawing/2014/main" id="{94DD6C23-9675-46A8-A3BC-9BFE5DA0EE22}"/>
            </a:ext>
          </a:extLst>
        </xdr:cNvPr>
        <xdr:cNvCxnSpPr/>
      </xdr:nvCxnSpPr>
      <xdr:spPr>
        <a:xfrm>
          <a:off x="9639300" y="14456817"/>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22" name="n_1aveValue【公営住宅】&#10;一人当たり面積">
          <a:extLst>
            <a:ext uri="{FF2B5EF4-FFF2-40B4-BE49-F238E27FC236}">
              <a16:creationId xmlns:a16="http://schemas.microsoft.com/office/drawing/2014/main" id="{A7675AB5-E539-4A5A-AD62-793ADD009F16}"/>
            </a:ext>
          </a:extLst>
        </xdr:cNvPr>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23" name="n_2aveValue【公営住宅】&#10;一人当たり面積">
          <a:extLst>
            <a:ext uri="{FF2B5EF4-FFF2-40B4-BE49-F238E27FC236}">
              <a16:creationId xmlns:a16="http://schemas.microsoft.com/office/drawing/2014/main" id="{83E69EBD-0D47-4273-9E8B-F1365596D805}"/>
            </a:ext>
          </a:extLst>
        </xdr:cNvPr>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164634</xdr:rowOff>
    </xdr:from>
    <xdr:ext cx="469744" cy="259045"/>
    <xdr:sp macro="" textlink="">
      <xdr:nvSpPr>
        <xdr:cNvPr id="324" name="n_3aveValue【公営住宅】&#10;一人当たり面積">
          <a:extLst>
            <a:ext uri="{FF2B5EF4-FFF2-40B4-BE49-F238E27FC236}">
              <a16:creationId xmlns:a16="http://schemas.microsoft.com/office/drawing/2014/main" id="{FF615FAE-2773-4F08-88F1-788B285590E1}"/>
            </a:ext>
          </a:extLst>
        </xdr:cNvPr>
        <xdr:cNvSpPr txBox="1"/>
      </xdr:nvSpPr>
      <xdr:spPr>
        <a:xfrm>
          <a:off x="7626427" y="143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25" name="n_4aveValue【公営住宅】&#10;一人当たり面積">
          <a:extLst>
            <a:ext uri="{FF2B5EF4-FFF2-40B4-BE49-F238E27FC236}">
              <a16:creationId xmlns:a16="http://schemas.microsoft.com/office/drawing/2014/main" id="{E10BE9A9-0803-4069-866C-7EBB3EEB4C2D}"/>
            </a:ext>
          </a:extLst>
        </xdr:cNvPr>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122344</xdr:rowOff>
    </xdr:from>
    <xdr:ext cx="469744" cy="259045"/>
    <xdr:sp macro="" textlink="">
      <xdr:nvSpPr>
        <xdr:cNvPr id="326" name="n_1mainValue【公営住宅】&#10;一人当たり面積">
          <a:extLst>
            <a:ext uri="{FF2B5EF4-FFF2-40B4-BE49-F238E27FC236}">
              <a16:creationId xmlns:a16="http://schemas.microsoft.com/office/drawing/2014/main" id="{6FACE2AE-9C5F-4403-A6E4-35E349F170E7}"/>
            </a:ext>
          </a:extLst>
        </xdr:cNvPr>
        <xdr:cNvSpPr txBox="1"/>
      </xdr:nvSpPr>
      <xdr:spPr>
        <a:xfrm>
          <a:off x="9391727" y="1418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7" name="正方形/長方形 326">
          <a:extLst>
            <a:ext uri="{FF2B5EF4-FFF2-40B4-BE49-F238E27FC236}">
              <a16:creationId xmlns:a16="http://schemas.microsoft.com/office/drawing/2014/main" id="{F9A4E3A4-C804-4EA3-A085-9887712FE14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8" name="正方形/長方形 327">
          <a:extLst>
            <a:ext uri="{FF2B5EF4-FFF2-40B4-BE49-F238E27FC236}">
              <a16:creationId xmlns:a16="http://schemas.microsoft.com/office/drawing/2014/main" id="{CAA2D350-9B26-4810-BEAE-52364247DA9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9" name="正方形/長方形 328">
          <a:extLst>
            <a:ext uri="{FF2B5EF4-FFF2-40B4-BE49-F238E27FC236}">
              <a16:creationId xmlns:a16="http://schemas.microsoft.com/office/drawing/2014/main" id="{39721B6E-CB2F-4E28-A4E3-6EA02317CB7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0" name="正方形/長方形 329">
          <a:extLst>
            <a:ext uri="{FF2B5EF4-FFF2-40B4-BE49-F238E27FC236}">
              <a16:creationId xmlns:a16="http://schemas.microsoft.com/office/drawing/2014/main" id="{81ED7F05-3D3B-44B2-9053-771EF1468F3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1" name="正方形/長方形 330">
          <a:extLst>
            <a:ext uri="{FF2B5EF4-FFF2-40B4-BE49-F238E27FC236}">
              <a16:creationId xmlns:a16="http://schemas.microsoft.com/office/drawing/2014/main" id="{8850E117-D6AC-4536-B8F1-347B347C3C35}"/>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2" name="正方形/長方形 331">
          <a:extLst>
            <a:ext uri="{FF2B5EF4-FFF2-40B4-BE49-F238E27FC236}">
              <a16:creationId xmlns:a16="http://schemas.microsoft.com/office/drawing/2014/main" id="{E6C70E7F-8247-4A48-9D8E-04CB4B66707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3" name="正方形/長方形 332">
          <a:extLst>
            <a:ext uri="{FF2B5EF4-FFF2-40B4-BE49-F238E27FC236}">
              <a16:creationId xmlns:a16="http://schemas.microsoft.com/office/drawing/2014/main" id="{A9F980A5-026A-4D2F-93B7-3B82E58AD7F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4" name="正方形/長方形 333">
          <a:extLst>
            <a:ext uri="{FF2B5EF4-FFF2-40B4-BE49-F238E27FC236}">
              <a16:creationId xmlns:a16="http://schemas.microsoft.com/office/drawing/2014/main" id="{E35E3CA6-C186-4455-AAE8-3CC12928E06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5" name="テキスト ボックス 334">
          <a:extLst>
            <a:ext uri="{FF2B5EF4-FFF2-40B4-BE49-F238E27FC236}">
              <a16:creationId xmlns:a16="http://schemas.microsoft.com/office/drawing/2014/main" id="{55E16E6F-E1EA-497F-AC96-E542EA249E1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6" name="直線コネクタ 335">
          <a:extLst>
            <a:ext uri="{FF2B5EF4-FFF2-40B4-BE49-F238E27FC236}">
              <a16:creationId xmlns:a16="http://schemas.microsoft.com/office/drawing/2014/main" id="{AE19A63B-ABC8-4174-8E0B-4C0E47102B5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37" name="テキスト ボックス 336">
          <a:extLst>
            <a:ext uri="{FF2B5EF4-FFF2-40B4-BE49-F238E27FC236}">
              <a16:creationId xmlns:a16="http://schemas.microsoft.com/office/drawing/2014/main" id="{3911091D-616B-4C3E-8151-2CF796E5857F}"/>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a:extLst>
            <a:ext uri="{FF2B5EF4-FFF2-40B4-BE49-F238E27FC236}">
              <a16:creationId xmlns:a16="http://schemas.microsoft.com/office/drawing/2014/main" id="{5DC63FCD-006F-4E73-B4E3-EFF0C6EDD212}"/>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39" name="テキスト ボックス 338">
          <a:extLst>
            <a:ext uri="{FF2B5EF4-FFF2-40B4-BE49-F238E27FC236}">
              <a16:creationId xmlns:a16="http://schemas.microsoft.com/office/drawing/2014/main" id="{98EBB0B8-B3F4-4B5F-A297-F51BFBF06F9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a:extLst>
            <a:ext uri="{FF2B5EF4-FFF2-40B4-BE49-F238E27FC236}">
              <a16:creationId xmlns:a16="http://schemas.microsoft.com/office/drawing/2014/main" id="{E0B32DE4-8491-4027-B890-D8177AC1710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a:extLst>
            <a:ext uri="{FF2B5EF4-FFF2-40B4-BE49-F238E27FC236}">
              <a16:creationId xmlns:a16="http://schemas.microsoft.com/office/drawing/2014/main" id="{FAB00933-09FE-4B82-BB6E-992B37EF5996}"/>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a:extLst>
            <a:ext uri="{FF2B5EF4-FFF2-40B4-BE49-F238E27FC236}">
              <a16:creationId xmlns:a16="http://schemas.microsoft.com/office/drawing/2014/main" id="{2F0417A9-A1F5-4452-98EF-B2EB220A4EB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a:extLst>
            <a:ext uri="{FF2B5EF4-FFF2-40B4-BE49-F238E27FC236}">
              <a16:creationId xmlns:a16="http://schemas.microsoft.com/office/drawing/2014/main" id="{9B355F04-F22D-4375-9CE3-6E21A68D63B1}"/>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a:extLst>
            <a:ext uri="{FF2B5EF4-FFF2-40B4-BE49-F238E27FC236}">
              <a16:creationId xmlns:a16="http://schemas.microsoft.com/office/drawing/2014/main" id="{31BBA434-E7C7-4138-B812-8398DFA3A03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a:extLst>
            <a:ext uri="{FF2B5EF4-FFF2-40B4-BE49-F238E27FC236}">
              <a16:creationId xmlns:a16="http://schemas.microsoft.com/office/drawing/2014/main" id="{4A68951B-DC85-4BBF-BACF-7B93DC6C30A5}"/>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a:extLst>
            <a:ext uri="{FF2B5EF4-FFF2-40B4-BE49-F238E27FC236}">
              <a16:creationId xmlns:a16="http://schemas.microsoft.com/office/drawing/2014/main" id="{B30C5160-2A5B-4B3B-94C4-1D403E5B6108}"/>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a:extLst>
            <a:ext uri="{FF2B5EF4-FFF2-40B4-BE49-F238E27FC236}">
              <a16:creationId xmlns:a16="http://schemas.microsoft.com/office/drawing/2014/main" id="{75B81DC7-B4C9-42CE-B0BF-630FB7215DD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a:extLst>
            <a:ext uri="{FF2B5EF4-FFF2-40B4-BE49-F238E27FC236}">
              <a16:creationId xmlns:a16="http://schemas.microsoft.com/office/drawing/2014/main" id="{DF511952-1731-48AE-8C6E-A124D02A61B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49" name="テキスト ボックス 348">
          <a:extLst>
            <a:ext uri="{FF2B5EF4-FFF2-40B4-BE49-F238E27FC236}">
              <a16:creationId xmlns:a16="http://schemas.microsoft.com/office/drawing/2014/main" id="{9D33A2C7-5D61-46E9-BE67-6639A36B1FC5}"/>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F763F7E-AE4E-4467-A7F2-7DA22A722DA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51" name="【港湾・漁港】&#10;有形固定資産減価償却率グラフ枠">
          <a:extLst>
            <a:ext uri="{FF2B5EF4-FFF2-40B4-BE49-F238E27FC236}">
              <a16:creationId xmlns:a16="http://schemas.microsoft.com/office/drawing/2014/main" id="{72FF37B0-EB79-4969-97E6-FB672BBEC43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352" name="直線コネクタ 351">
          <a:extLst>
            <a:ext uri="{FF2B5EF4-FFF2-40B4-BE49-F238E27FC236}">
              <a16:creationId xmlns:a16="http://schemas.microsoft.com/office/drawing/2014/main" id="{69F5EC78-2895-4DE4-BA2B-3FA96A255526}"/>
            </a:ext>
          </a:extLst>
        </xdr:cNvPr>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53" name="【港湾・漁港】&#10;有形固定資産減価償却率最小値テキスト">
          <a:extLst>
            <a:ext uri="{FF2B5EF4-FFF2-40B4-BE49-F238E27FC236}">
              <a16:creationId xmlns:a16="http://schemas.microsoft.com/office/drawing/2014/main" id="{34F39A5A-56D1-480B-920E-878FCD50D1DF}"/>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54" name="直線コネクタ 353">
          <a:extLst>
            <a:ext uri="{FF2B5EF4-FFF2-40B4-BE49-F238E27FC236}">
              <a16:creationId xmlns:a16="http://schemas.microsoft.com/office/drawing/2014/main" id="{D7F72493-6EAC-4A44-8C7C-7EE2464575B2}"/>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55" name="【港湾・漁港】&#10;有形固定資産減価償却率最大値テキスト">
          <a:extLst>
            <a:ext uri="{FF2B5EF4-FFF2-40B4-BE49-F238E27FC236}">
              <a16:creationId xmlns:a16="http://schemas.microsoft.com/office/drawing/2014/main" id="{4ED2AB29-5610-4A51-9BE0-CC9225D887E3}"/>
            </a:ext>
          </a:extLst>
        </xdr:cNvPr>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56" name="直線コネクタ 355">
          <a:extLst>
            <a:ext uri="{FF2B5EF4-FFF2-40B4-BE49-F238E27FC236}">
              <a16:creationId xmlns:a16="http://schemas.microsoft.com/office/drawing/2014/main" id="{8C5D7765-4AD1-4820-A836-02C1DE5E30B5}"/>
            </a:ext>
          </a:extLst>
        </xdr:cNvPr>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57" name="【港湾・漁港】&#10;有形固定資産減価償却率平均値テキスト">
          <a:extLst>
            <a:ext uri="{FF2B5EF4-FFF2-40B4-BE49-F238E27FC236}">
              <a16:creationId xmlns:a16="http://schemas.microsoft.com/office/drawing/2014/main" id="{8A85145C-C4A6-4333-8401-64282CA2598E}"/>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58" name="フローチャート: 判断 357">
          <a:extLst>
            <a:ext uri="{FF2B5EF4-FFF2-40B4-BE49-F238E27FC236}">
              <a16:creationId xmlns:a16="http://schemas.microsoft.com/office/drawing/2014/main" id="{95BFA1B4-314F-4EA3-9497-FA94FB9749D1}"/>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359" name="フローチャート: 判断 358">
          <a:extLst>
            <a:ext uri="{FF2B5EF4-FFF2-40B4-BE49-F238E27FC236}">
              <a16:creationId xmlns:a16="http://schemas.microsoft.com/office/drawing/2014/main" id="{51DEB58A-3BA4-4460-AD3F-D9891C669508}"/>
            </a:ext>
          </a:extLst>
        </xdr:cNvPr>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360" name="フローチャート: 判断 359">
          <a:extLst>
            <a:ext uri="{FF2B5EF4-FFF2-40B4-BE49-F238E27FC236}">
              <a16:creationId xmlns:a16="http://schemas.microsoft.com/office/drawing/2014/main" id="{DAEEEE3E-CC08-4C43-8819-D313670F8FDE}"/>
            </a:ext>
          </a:extLst>
        </xdr:cNvPr>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361" name="フローチャート: 判断 360">
          <a:extLst>
            <a:ext uri="{FF2B5EF4-FFF2-40B4-BE49-F238E27FC236}">
              <a16:creationId xmlns:a16="http://schemas.microsoft.com/office/drawing/2014/main" id="{6944BCD1-5A18-4B64-B0EF-4A514E2E3003}"/>
            </a:ext>
          </a:extLst>
        </xdr:cNvPr>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362" name="フローチャート: 判断 361">
          <a:extLst>
            <a:ext uri="{FF2B5EF4-FFF2-40B4-BE49-F238E27FC236}">
              <a16:creationId xmlns:a16="http://schemas.microsoft.com/office/drawing/2014/main" id="{A1017472-7CB6-4C28-9F0F-8FE0602A1652}"/>
            </a:ext>
          </a:extLst>
        </xdr:cNvPr>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71118CEB-FB24-4B9C-83F4-2982191D7826}"/>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87C28FAA-0EE0-427B-8603-6CC09A2DC0E3}"/>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C80CAFFD-726D-4132-81E1-240BB970C80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C1F9511D-D25B-4DCE-BDEA-63A32B64F6B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F09B2091-EBC3-4409-AD2D-384046B43197}"/>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152763</xdr:rowOff>
    </xdr:from>
    <xdr:to>
      <xdr:col>24</xdr:col>
      <xdr:colOff>114300</xdr:colOff>
      <xdr:row>103</xdr:row>
      <xdr:rowOff>82913</xdr:rowOff>
    </xdr:to>
    <xdr:sp macro="" textlink="">
      <xdr:nvSpPr>
        <xdr:cNvPr id="368" name="楕円 367">
          <a:extLst>
            <a:ext uri="{FF2B5EF4-FFF2-40B4-BE49-F238E27FC236}">
              <a16:creationId xmlns:a16="http://schemas.microsoft.com/office/drawing/2014/main" id="{3C8B9125-347A-4AEA-A597-D240579740BF}"/>
            </a:ext>
          </a:extLst>
        </xdr:cNvPr>
        <xdr:cNvSpPr/>
      </xdr:nvSpPr>
      <xdr:spPr>
        <a:xfrm>
          <a:off x="45847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4190</xdr:rowOff>
    </xdr:from>
    <xdr:ext cx="405111" cy="259045"/>
    <xdr:sp macro="" textlink="">
      <xdr:nvSpPr>
        <xdr:cNvPr id="369" name="【港湾・漁港】&#10;有形固定資産減価償却率該当値テキスト">
          <a:extLst>
            <a:ext uri="{FF2B5EF4-FFF2-40B4-BE49-F238E27FC236}">
              <a16:creationId xmlns:a16="http://schemas.microsoft.com/office/drawing/2014/main" id="{096701B0-E7C9-4637-B7BC-C3E147327C46}"/>
            </a:ext>
          </a:extLst>
        </xdr:cNvPr>
        <xdr:cNvSpPr txBox="1"/>
      </xdr:nvSpPr>
      <xdr:spPr>
        <a:xfrm>
          <a:off x="4673600" y="174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5806</xdr:rowOff>
    </xdr:from>
    <xdr:to>
      <xdr:col>20</xdr:col>
      <xdr:colOff>38100</xdr:colOff>
      <xdr:row>103</xdr:row>
      <xdr:rowOff>107406</xdr:rowOff>
    </xdr:to>
    <xdr:sp macro="" textlink="">
      <xdr:nvSpPr>
        <xdr:cNvPr id="370" name="楕円 369">
          <a:extLst>
            <a:ext uri="{FF2B5EF4-FFF2-40B4-BE49-F238E27FC236}">
              <a16:creationId xmlns:a16="http://schemas.microsoft.com/office/drawing/2014/main" id="{165628A8-8435-4EB2-8F28-A29F122EAE98}"/>
            </a:ext>
          </a:extLst>
        </xdr:cNvPr>
        <xdr:cNvSpPr/>
      </xdr:nvSpPr>
      <xdr:spPr>
        <a:xfrm>
          <a:off x="3746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32113</xdr:rowOff>
    </xdr:from>
    <xdr:to>
      <xdr:col>24</xdr:col>
      <xdr:colOff>63500</xdr:colOff>
      <xdr:row>103</xdr:row>
      <xdr:rowOff>56606</xdr:rowOff>
    </xdr:to>
    <xdr:cxnSp macro="">
      <xdr:nvCxnSpPr>
        <xdr:cNvPr id="371" name="直線コネクタ 370">
          <a:extLst>
            <a:ext uri="{FF2B5EF4-FFF2-40B4-BE49-F238E27FC236}">
              <a16:creationId xmlns:a16="http://schemas.microsoft.com/office/drawing/2014/main" id="{4FE2B707-E6C2-4E38-933F-32EB52A3358D}"/>
            </a:ext>
          </a:extLst>
        </xdr:cNvPr>
        <xdr:cNvCxnSpPr/>
      </xdr:nvCxnSpPr>
      <xdr:spPr>
        <a:xfrm flipV="1">
          <a:off x="3797300" y="1769146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372" name="n_1aveValue【港湾・漁港】&#10;有形固定資産減価償却率">
          <a:extLst>
            <a:ext uri="{FF2B5EF4-FFF2-40B4-BE49-F238E27FC236}">
              <a16:creationId xmlns:a16="http://schemas.microsoft.com/office/drawing/2014/main" id="{F9A8BE0A-1AA9-49EF-8530-681184BF717E}"/>
            </a:ext>
          </a:extLst>
        </xdr:cNvPr>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29227</xdr:rowOff>
    </xdr:from>
    <xdr:ext cx="405111" cy="259045"/>
    <xdr:sp macro="" textlink="">
      <xdr:nvSpPr>
        <xdr:cNvPr id="373" name="n_2aveValue【港湾・漁港】&#10;有形固定資産減価償却率">
          <a:extLst>
            <a:ext uri="{FF2B5EF4-FFF2-40B4-BE49-F238E27FC236}">
              <a16:creationId xmlns:a16="http://schemas.microsoft.com/office/drawing/2014/main" id="{CC948395-DAEE-4524-9A66-86B9BC615306}"/>
            </a:ext>
          </a:extLst>
        </xdr:cNvPr>
        <xdr:cNvSpPr txBox="1"/>
      </xdr:nvSpPr>
      <xdr:spPr>
        <a:xfrm>
          <a:off x="2705744" y="178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135363</xdr:rowOff>
    </xdr:from>
    <xdr:ext cx="405111" cy="259045"/>
    <xdr:sp macro="" textlink="">
      <xdr:nvSpPr>
        <xdr:cNvPr id="374" name="n_3aveValue【港湾・漁港】&#10;有形固定資産減価償却率">
          <a:extLst>
            <a:ext uri="{FF2B5EF4-FFF2-40B4-BE49-F238E27FC236}">
              <a16:creationId xmlns:a16="http://schemas.microsoft.com/office/drawing/2014/main" id="{96F8448F-E8AF-4A20-B194-35D56DB8DD99}"/>
            </a:ext>
          </a:extLst>
        </xdr:cNvPr>
        <xdr:cNvSpPr txBox="1"/>
      </xdr:nvSpPr>
      <xdr:spPr>
        <a:xfrm>
          <a:off x="1816744" y="1779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73314</xdr:rowOff>
    </xdr:from>
    <xdr:ext cx="405111" cy="259045"/>
    <xdr:sp macro="" textlink="">
      <xdr:nvSpPr>
        <xdr:cNvPr id="375" name="n_4aveValue【港湾・漁港】&#10;有形固定資産減価償却率">
          <a:extLst>
            <a:ext uri="{FF2B5EF4-FFF2-40B4-BE49-F238E27FC236}">
              <a16:creationId xmlns:a16="http://schemas.microsoft.com/office/drawing/2014/main" id="{0513A8A0-EF33-42D6-AFA2-AE5817F260CE}"/>
            </a:ext>
          </a:extLst>
        </xdr:cNvPr>
        <xdr:cNvSpPr txBox="1"/>
      </xdr:nvSpPr>
      <xdr:spPr>
        <a:xfrm>
          <a:off x="927744" y="1738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123933</xdr:rowOff>
    </xdr:from>
    <xdr:ext cx="405111" cy="259045"/>
    <xdr:sp macro="" textlink="">
      <xdr:nvSpPr>
        <xdr:cNvPr id="376" name="n_1mainValue【港湾・漁港】&#10;有形固定資産減価償却率">
          <a:extLst>
            <a:ext uri="{FF2B5EF4-FFF2-40B4-BE49-F238E27FC236}">
              <a16:creationId xmlns:a16="http://schemas.microsoft.com/office/drawing/2014/main" id="{C180A7E5-5D57-470E-B187-E49BC9DFE417}"/>
            </a:ext>
          </a:extLst>
        </xdr:cNvPr>
        <xdr:cNvSpPr txBox="1"/>
      </xdr:nvSpPr>
      <xdr:spPr>
        <a:xfrm>
          <a:off x="35820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7" name="正方形/長方形 376">
          <a:extLst>
            <a:ext uri="{FF2B5EF4-FFF2-40B4-BE49-F238E27FC236}">
              <a16:creationId xmlns:a16="http://schemas.microsoft.com/office/drawing/2014/main" id="{C668D76A-B865-42A0-A387-F47E041764D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8" name="正方形/長方形 377">
          <a:extLst>
            <a:ext uri="{FF2B5EF4-FFF2-40B4-BE49-F238E27FC236}">
              <a16:creationId xmlns:a16="http://schemas.microsoft.com/office/drawing/2014/main" id="{9A001D4E-02B1-4C67-B176-2B13E37D4F3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9" name="正方形/長方形 378">
          <a:extLst>
            <a:ext uri="{FF2B5EF4-FFF2-40B4-BE49-F238E27FC236}">
              <a16:creationId xmlns:a16="http://schemas.microsoft.com/office/drawing/2014/main" id="{8B7F49AD-AF75-4149-8EA7-8FCD3CC8B76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0" name="正方形/長方形 379">
          <a:extLst>
            <a:ext uri="{FF2B5EF4-FFF2-40B4-BE49-F238E27FC236}">
              <a16:creationId xmlns:a16="http://schemas.microsoft.com/office/drawing/2014/main" id="{B67DEF45-59D5-4A5F-A0AF-67129783949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1" name="正方形/長方形 380">
          <a:extLst>
            <a:ext uri="{FF2B5EF4-FFF2-40B4-BE49-F238E27FC236}">
              <a16:creationId xmlns:a16="http://schemas.microsoft.com/office/drawing/2014/main" id="{E906E6F2-06C0-4D2B-A582-5FABB6981EF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2" name="正方形/長方形 381">
          <a:extLst>
            <a:ext uri="{FF2B5EF4-FFF2-40B4-BE49-F238E27FC236}">
              <a16:creationId xmlns:a16="http://schemas.microsoft.com/office/drawing/2014/main" id="{F67DB857-FEBB-4556-ACC9-21831FC582C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3" name="正方形/長方形 382">
          <a:extLst>
            <a:ext uri="{FF2B5EF4-FFF2-40B4-BE49-F238E27FC236}">
              <a16:creationId xmlns:a16="http://schemas.microsoft.com/office/drawing/2014/main" id="{1A5D9B01-E857-4B2C-83DC-2C5FABD20A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4" name="正方形/長方形 383">
          <a:extLst>
            <a:ext uri="{FF2B5EF4-FFF2-40B4-BE49-F238E27FC236}">
              <a16:creationId xmlns:a16="http://schemas.microsoft.com/office/drawing/2014/main" id="{A9D9AC49-B7D1-4171-92EE-30D83A29CA8D}"/>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5" name="テキスト ボックス 384">
          <a:extLst>
            <a:ext uri="{FF2B5EF4-FFF2-40B4-BE49-F238E27FC236}">
              <a16:creationId xmlns:a16="http://schemas.microsoft.com/office/drawing/2014/main" id="{E1F693FE-2689-4B1C-964E-4F02665D3A24}"/>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6" name="直線コネクタ 385">
          <a:extLst>
            <a:ext uri="{FF2B5EF4-FFF2-40B4-BE49-F238E27FC236}">
              <a16:creationId xmlns:a16="http://schemas.microsoft.com/office/drawing/2014/main" id="{13A052E5-D33B-4F53-A824-35920F56CF28}"/>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87" name="直線コネクタ 386">
          <a:extLst>
            <a:ext uri="{FF2B5EF4-FFF2-40B4-BE49-F238E27FC236}">
              <a16:creationId xmlns:a16="http://schemas.microsoft.com/office/drawing/2014/main" id="{F93A8B92-5AC9-4229-8862-D59343E663B9}"/>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88" name="テキスト ボックス 387">
          <a:extLst>
            <a:ext uri="{FF2B5EF4-FFF2-40B4-BE49-F238E27FC236}">
              <a16:creationId xmlns:a16="http://schemas.microsoft.com/office/drawing/2014/main" id="{32A9B159-3F4E-45F5-9010-2ABB08DCE122}"/>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89" name="直線コネクタ 388">
          <a:extLst>
            <a:ext uri="{FF2B5EF4-FFF2-40B4-BE49-F238E27FC236}">
              <a16:creationId xmlns:a16="http://schemas.microsoft.com/office/drawing/2014/main" id="{8EBF7F53-FD03-43C4-BA0F-ACE8E100D333}"/>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90" name="テキスト ボックス 389">
          <a:extLst>
            <a:ext uri="{FF2B5EF4-FFF2-40B4-BE49-F238E27FC236}">
              <a16:creationId xmlns:a16="http://schemas.microsoft.com/office/drawing/2014/main" id="{62E9D267-A98C-4563-A17F-CEE4F26ADA64}"/>
            </a:ext>
          </a:extLst>
        </xdr:cNvPr>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1" name="直線コネクタ 390">
          <a:extLst>
            <a:ext uri="{FF2B5EF4-FFF2-40B4-BE49-F238E27FC236}">
              <a16:creationId xmlns:a16="http://schemas.microsoft.com/office/drawing/2014/main" id="{5D659499-BEE9-4E8A-9503-B1E0C28D79CE}"/>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92" name="テキスト ボックス 391">
          <a:extLst>
            <a:ext uri="{FF2B5EF4-FFF2-40B4-BE49-F238E27FC236}">
              <a16:creationId xmlns:a16="http://schemas.microsoft.com/office/drawing/2014/main" id="{3E70FC13-7B3C-4602-BD50-5279FC305168}"/>
            </a:ext>
          </a:extLst>
        </xdr:cNvPr>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3" name="直線コネクタ 392">
          <a:extLst>
            <a:ext uri="{FF2B5EF4-FFF2-40B4-BE49-F238E27FC236}">
              <a16:creationId xmlns:a16="http://schemas.microsoft.com/office/drawing/2014/main" id="{4E6A96A8-368E-48E2-AB03-FA845874ABBE}"/>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94" name="テキスト ボックス 393">
          <a:extLst>
            <a:ext uri="{FF2B5EF4-FFF2-40B4-BE49-F238E27FC236}">
              <a16:creationId xmlns:a16="http://schemas.microsoft.com/office/drawing/2014/main" id="{B70FCD50-1AD4-441E-AA92-AF3B2AF85378}"/>
            </a:ext>
          </a:extLst>
        </xdr:cNvPr>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a:extLst>
            <a:ext uri="{FF2B5EF4-FFF2-40B4-BE49-F238E27FC236}">
              <a16:creationId xmlns:a16="http://schemas.microsoft.com/office/drawing/2014/main" id="{757BCF54-4E6D-4571-96BC-3E7ECC17D21D}"/>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96" name="テキスト ボックス 395">
          <a:extLst>
            <a:ext uri="{FF2B5EF4-FFF2-40B4-BE49-F238E27FC236}">
              <a16:creationId xmlns:a16="http://schemas.microsoft.com/office/drawing/2014/main" id="{E8E8E832-E7F7-4637-98FB-E34ADF256574}"/>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港湾・漁港】&#10;一人当たり有形固定資産（償却資産）額グラフ枠">
          <a:extLst>
            <a:ext uri="{FF2B5EF4-FFF2-40B4-BE49-F238E27FC236}">
              <a16:creationId xmlns:a16="http://schemas.microsoft.com/office/drawing/2014/main" id="{5C0C8179-7EF0-4ECA-8D89-0398877B7009}"/>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398" name="直線コネクタ 397">
          <a:extLst>
            <a:ext uri="{FF2B5EF4-FFF2-40B4-BE49-F238E27FC236}">
              <a16:creationId xmlns:a16="http://schemas.microsoft.com/office/drawing/2014/main" id="{15A53512-54C8-414E-8F6F-FBF026BD10B7}"/>
            </a:ext>
          </a:extLst>
        </xdr:cNvPr>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399" name="【港湾・漁港】&#10;一人当たり有形固定資産（償却資産）額最小値テキスト">
          <a:extLst>
            <a:ext uri="{FF2B5EF4-FFF2-40B4-BE49-F238E27FC236}">
              <a16:creationId xmlns:a16="http://schemas.microsoft.com/office/drawing/2014/main" id="{E320E194-D518-4F3F-ACE1-1D9EBAE4CD64}"/>
            </a:ext>
          </a:extLst>
        </xdr:cNvPr>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00" name="直線コネクタ 399">
          <a:extLst>
            <a:ext uri="{FF2B5EF4-FFF2-40B4-BE49-F238E27FC236}">
              <a16:creationId xmlns:a16="http://schemas.microsoft.com/office/drawing/2014/main" id="{1FF52C2A-89DC-4479-AB1E-7508F81929F8}"/>
            </a:ext>
          </a:extLst>
        </xdr:cNvPr>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01" name="【港湾・漁港】&#10;一人当たり有形固定資産（償却資産）額最大値テキスト">
          <a:extLst>
            <a:ext uri="{FF2B5EF4-FFF2-40B4-BE49-F238E27FC236}">
              <a16:creationId xmlns:a16="http://schemas.microsoft.com/office/drawing/2014/main" id="{33EACC26-4B4A-4A4D-A08E-B03A33A29498}"/>
            </a:ext>
          </a:extLst>
        </xdr:cNvPr>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02" name="直線コネクタ 401">
          <a:extLst>
            <a:ext uri="{FF2B5EF4-FFF2-40B4-BE49-F238E27FC236}">
              <a16:creationId xmlns:a16="http://schemas.microsoft.com/office/drawing/2014/main" id="{9989AC21-96D5-4D37-9B70-C708319EC300}"/>
            </a:ext>
          </a:extLst>
        </xdr:cNvPr>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03" name="【港湾・漁港】&#10;一人当たり有形固定資産（償却資産）額平均値テキスト">
          <a:extLst>
            <a:ext uri="{FF2B5EF4-FFF2-40B4-BE49-F238E27FC236}">
              <a16:creationId xmlns:a16="http://schemas.microsoft.com/office/drawing/2014/main" id="{B73D3D60-5416-4698-9603-6B5805977224}"/>
            </a:ext>
          </a:extLst>
        </xdr:cNvPr>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04" name="フローチャート: 判断 403">
          <a:extLst>
            <a:ext uri="{FF2B5EF4-FFF2-40B4-BE49-F238E27FC236}">
              <a16:creationId xmlns:a16="http://schemas.microsoft.com/office/drawing/2014/main" id="{B5B02125-2951-4B5E-8573-5350C6DE106B}"/>
            </a:ext>
          </a:extLst>
        </xdr:cNvPr>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05" name="フローチャート: 判断 404">
          <a:extLst>
            <a:ext uri="{FF2B5EF4-FFF2-40B4-BE49-F238E27FC236}">
              <a16:creationId xmlns:a16="http://schemas.microsoft.com/office/drawing/2014/main" id="{37F54352-4F88-4DC3-8730-2FAC700BECFF}"/>
            </a:ext>
          </a:extLst>
        </xdr:cNvPr>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06" name="フローチャート: 判断 405">
          <a:extLst>
            <a:ext uri="{FF2B5EF4-FFF2-40B4-BE49-F238E27FC236}">
              <a16:creationId xmlns:a16="http://schemas.microsoft.com/office/drawing/2014/main" id="{4E380CAC-CA2F-4950-81C5-AAE20FA014B9}"/>
            </a:ext>
          </a:extLst>
        </xdr:cNvPr>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07" name="フローチャート: 判断 406">
          <a:extLst>
            <a:ext uri="{FF2B5EF4-FFF2-40B4-BE49-F238E27FC236}">
              <a16:creationId xmlns:a16="http://schemas.microsoft.com/office/drawing/2014/main" id="{B3589E7C-3C6F-4622-9D0A-8A5969E2148B}"/>
            </a:ext>
          </a:extLst>
        </xdr:cNvPr>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08" name="フローチャート: 判断 407">
          <a:extLst>
            <a:ext uri="{FF2B5EF4-FFF2-40B4-BE49-F238E27FC236}">
              <a16:creationId xmlns:a16="http://schemas.microsoft.com/office/drawing/2014/main" id="{C78CABEE-FAA7-4FDC-88C1-55CA9117867A}"/>
            </a:ext>
          </a:extLst>
        </xdr:cNvPr>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43E3FC98-FDE8-4AA0-AA29-32618E1E48D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7C4A7A4C-1D78-4355-BA2F-B5FD4F3E4F5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2BBB515D-F3D5-4097-911E-361C1567F5D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E9885B3-73F5-4971-A8F0-ABD8E5059E6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35AB78B0-1825-4FC5-957F-D6FFB3E0C0C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24447</xdr:rowOff>
    </xdr:from>
    <xdr:to>
      <xdr:col>55</xdr:col>
      <xdr:colOff>50800</xdr:colOff>
      <xdr:row>108</xdr:row>
      <xdr:rowOff>126047</xdr:rowOff>
    </xdr:to>
    <xdr:sp macro="" textlink="">
      <xdr:nvSpPr>
        <xdr:cNvPr id="414" name="楕円 413">
          <a:extLst>
            <a:ext uri="{FF2B5EF4-FFF2-40B4-BE49-F238E27FC236}">
              <a16:creationId xmlns:a16="http://schemas.microsoft.com/office/drawing/2014/main" id="{F4EB3898-C1A6-42C9-86FB-9E0841BE2A3E}"/>
            </a:ext>
          </a:extLst>
        </xdr:cNvPr>
        <xdr:cNvSpPr/>
      </xdr:nvSpPr>
      <xdr:spPr>
        <a:xfrm>
          <a:off x="10426700" y="18541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110824</xdr:rowOff>
    </xdr:from>
    <xdr:ext cx="469744" cy="259045"/>
    <xdr:sp macro="" textlink="">
      <xdr:nvSpPr>
        <xdr:cNvPr id="415" name="【港湾・漁港】&#10;一人当たり有形固定資産（償却資産）額該当値テキスト">
          <a:extLst>
            <a:ext uri="{FF2B5EF4-FFF2-40B4-BE49-F238E27FC236}">
              <a16:creationId xmlns:a16="http://schemas.microsoft.com/office/drawing/2014/main" id="{48E66CE7-E641-4104-A21F-496E27E67772}"/>
            </a:ext>
          </a:extLst>
        </xdr:cNvPr>
        <xdr:cNvSpPr txBox="1"/>
      </xdr:nvSpPr>
      <xdr:spPr>
        <a:xfrm>
          <a:off x="10515600" y="1845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15570</xdr:rowOff>
    </xdr:from>
    <xdr:to>
      <xdr:col>50</xdr:col>
      <xdr:colOff>165100</xdr:colOff>
      <xdr:row>108</xdr:row>
      <xdr:rowOff>117170</xdr:rowOff>
    </xdr:to>
    <xdr:sp macro="" textlink="">
      <xdr:nvSpPr>
        <xdr:cNvPr id="416" name="楕円 415">
          <a:extLst>
            <a:ext uri="{FF2B5EF4-FFF2-40B4-BE49-F238E27FC236}">
              <a16:creationId xmlns:a16="http://schemas.microsoft.com/office/drawing/2014/main" id="{2B7DBE77-6C53-4B98-86BD-6B7B583D297E}"/>
            </a:ext>
          </a:extLst>
        </xdr:cNvPr>
        <xdr:cNvSpPr/>
      </xdr:nvSpPr>
      <xdr:spPr>
        <a:xfrm>
          <a:off x="9588500" y="1853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66370</xdr:rowOff>
    </xdr:from>
    <xdr:to>
      <xdr:col>55</xdr:col>
      <xdr:colOff>0</xdr:colOff>
      <xdr:row>108</xdr:row>
      <xdr:rowOff>75247</xdr:rowOff>
    </xdr:to>
    <xdr:cxnSp macro="">
      <xdr:nvCxnSpPr>
        <xdr:cNvPr id="417" name="直線コネクタ 416">
          <a:extLst>
            <a:ext uri="{FF2B5EF4-FFF2-40B4-BE49-F238E27FC236}">
              <a16:creationId xmlns:a16="http://schemas.microsoft.com/office/drawing/2014/main" id="{64DAC5A1-FBB3-4F64-94BB-89256E081F4B}"/>
            </a:ext>
          </a:extLst>
        </xdr:cNvPr>
        <xdr:cNvCxnSpPr/>
      </xdr:nvCxnSpPr>
      <xdr:spPr>
        <a:xfrm>
          <a:off x="9639300" y="18582970"/>
          <a:ext cx="8382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18" name="n_1aveValue【港湾・漁港】&#10;一人当たり有形固定資産（償却資産）額">
          <a:extLst>
            <a:ext uri="{FF2B5EF4-FFF2-40B4-BE49-F238E27FC236}">
              <a16:creationId xmlns:a16="http://schemas.microsoft.com/office/drawing/2014/main" id="{56F2FB2D-6039-4D31-92BD-8569063C4C0D}"/>
            </a:ext>
          </a:extLst>
        </xdr:cNvPr>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19" name="n_2aveValue【港湾・漁港】&#10;一人当たり有形固定資産（償却資産）額">
          <a:extLst>
            <a:ext uri="{FF2B5EF4-FFF2-40B4-BE49-F238E27FC236}">
              <a16:creationId xmlns:a16="http://schemas.microsoft.com/office/drawing/2014/main" id="{0D9CFD1F-2BB1-47E1-9589-7694A3A6CB7B}"/>
            </a:ext>
          </a:extLst>
        </xdr:cNvPr>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20" name="n_3aveValue【港湾・漁港】&#10;一人当たり有形固定資産（償却資産）額">
          <a:extLst>
            <a:ext uri="{FF2B5EF4-FFF2-40B4-BE49-F238E27FC236}">
              <a16:creationId xmlns:a16="http://schemas.microsoft.com/office/drawing/2014/main" id="{13E521A0-D370-41AB-BA3A-C2D490280F33}"/>
            </a:ext>
          </a:extLst>
        </xdr:cNvPr>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21" name="n_4aveValue【港湾・漁港】&#10;一人当たり有形固定資産（償却資産）額">
          <a:extLst>
            <a:ext uri="{FF2B5EF4-FFF2-40B4-BE49-F238E27FC236}">
              <a16:creationId xmlns:a16="http://schemas.microsoft.com/office/drawing/2014/main" id="{13A6D07F-A119-4743-A5B1-7070A2ECE5CF}"/>
            </a:ext>
          </a:extLst>
        </xdr:cNvPr>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108297</xdr:rowOff>
    </xdr:from>
    <xdr:ext cx="534377" cy="259045"/>
    <xdr:sp macro="" textlink="">
      <xdr:nvSpPr>
        <xdr:cNvPr id="422" name="n_1mainValue【港湾・漁港】&#10;一人当たり有形固定資産（償却資産）額">
          <a:extLst>
            <a:ext uri="{FF2B5EF4-FFF2-40B4-BE49-F238E27FC236}">
              <a16:creationId xmlns:a16="http://schemas.microsoft.com/office/drawing/2014/main" id="{EBD5921B-F086-4EFD-80F3-C85BADC7EBE5}"/>
            </a:ext>
          </a:extLst>
        </xdr:cNvPr>
        <xdr:cNvSpPr txBox="1"/>
      </xdr:nvSpPr>
      <xdr:spPr>
        <a:xfrm>
          <a:off x="9359411" y="1862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3" name="正方形/長方形 422">
          <a:extLst>
            <a:ext uri="{FF2B5EF4-FFF2-40B4-BE49-F238E27FC236}">
              <a16:creationId xmlns:a16="http://schemas.microsoft.com/office/drawing/2014/main" id="{FBF4A00B-2D8E-4C62-8D09-22BF2B9C801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4" name="正方形/長方形 423">
          <a:extLst>
            <a:ext uri="{FF2B5EF4-FFF2-40B4-BE49-F238E27FC236}">
              <a16:creationId xmlns:a16="http://schemas.microsoft.com/office/drawing/2014/main" id="{601DBE31-1EB6-4313-9EB7-3C15502D18E5}"/>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5" name="正方形/長方形 424">
          <a:extLst>
            <a:ext uri="{FF2B5EF4-FFF2-40B4-BE49-F238E27FC236}">
              <a16:creationId xmlns:a16="http://schemas.microsoft.com/office/drawing/2014/main" id="{60607268-6EC5-43DC-A812-0FEB473623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6" name="正方形/長方形 425">
          <a:extLst>
            <a:ext uri="{FF2B5EF4-FFF2-40B4-BE49-F238E27FC236}">
              <a16:creationId xmlns:a16="http://schemas.microsoft.com/office/drawing/2014/main" id="{353BAEC9-0802-485F-88D0-41369CA29CE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7" name="正方形/長方形 426">
          <a:extLst>
            <a:ext uri="{FF2B5EF4-FFF2-40B4-BE49-F238E27FC236}">
              <a16:creationId xmlns:a16="http://schemas.microsoft.com/office/drawing/2014/main" id="{0EBD70E1-003D-4FBB-87A3-F3112BD405F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8" name="正方形/長方形 427">
          <a:extLst>
            <a:ext uri="{FF2B5EF4-FFF2-40B4-BE49-F238E27FC236}">
              <a16:creationId xmlns:a16="http://schemas.microsoft.com/office/drawing/2014/main" id="{B36DC2CD-4746-4AD2-94BC-942F057091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9" name="正方形/長方形 428">
          <a:extLst>
            <a:ext uri="{FF2B5EF4-FFF2-40B4-BE49-F238E27FC236}">
              <a16:creationId xmlns:a16="http://schemas.microsoft.com/office/drawing/2014/main" id="{85A6590A-EB54-4190-906A-0A9EF49D7A4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0" name="正方形/長方形 429">
          <a:extLst>
            <a:ext uri="{FF2B5EF4-FFF2-40B4-BE49-F238E27FC236}">
              <a16:creationId xmlns:a16="http://schemas.microsoft.com/office/drawing/2014/main" id="{A23C12FB-3DAD-42A6-8397-C08EF6363667}"/>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9B5B15CD-41FE-44EB-BEDA-03AEC587044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B1305F5C-9B9C-4ACA-8010-C09F6D0A918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FE74D740-ECCF-4568-A3AA-A679734948A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0F3B4528-FB3F-4AC1-B77E-C189289ACAB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E25C9FCF-7D84-4015-BFB8-42E659642B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3654766A-1834-4242-B714-73DD7FA4B3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DE855E95-D474-432C-81D0-CDEE14E01591}"/>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A8F4A876-CDB9-4FF6-BC1E-9FD83A30391F}"/>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39" name="正方形/長方形 438">
          <a:extLst>
            <a:ext uri="{FF2B5EF4-FFF2-40B4-BE49-F238E27FC236}">
              <a16:creationId xmlns:a16="http://schemas.microsoft.com/office/drawing/2014/main" id="{E9A00D3C-B77E-42AF-92EB-173FE5C20C1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0" name="正方形/長方形 439">
          <a:extLst>
            <a:ext uri="{FF2B5EF4-FFF2-40B4-BE49-F238E27FC236}">
              <a16:creationId xmlns:a16="http://schemas.microsoft.com/office/drawing/2014/main" id="{03BF2327-88FC-47AA-8CFE-84AED6B0CAD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1" name="正方形/長方形 440">
          <a:extLst>
            <a:ext uri="{FF2B5EF4-FFF2-40B4-BE49-F238E27FC236}">
              <a16:creationId xmlns:a16="http://schemas.microsoft.com/office/drawing/2014/main" id="{4429F212-4056-4B5D-82A7-7BAC5D5FC7F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2" name="正方形/長方形 441">
          <a:extLst>
            <a:ext uri="{FF2B5EF4-FFF2-40B4-BE49-F238E27FC236}">
              <a16:creationId xmlns:a16="http://schemas.microsoft.com/office/drawing/2014/main" id="{78F8E6C7-3EF0-4A52-8A10-DDAEAD6BC65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3" name="正方形/長方形 442">
          <a:extLst>
            <a:ext uri="{FF2B5EF4-FFF2-40B4-BE49-F238E27FC236}">
              <a16:creationId xmlns:a16="http://schemas.microsoft.com/office/drawing/2014/main" id="{2EB1949B-0A05-44F4-AEA7-537C60CF740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4" name="正方形/長方形 443">
          <a:extLst>
            <a:ext uri="{FF2B5EF4-FFF2-40B4-BE49-F238E27FC236}">
              <a16:creationId xmlns:a16="http://schemas.microsoft.com/office/drawing/2014/main" id="{596E3D3D-ABA6-4721-A637-77FDAC0FA2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5" name="正方形/長方形 444">
          <a:extLst>
            <a:ext uri="{FF2B5EF4-FFF2-40B4-BE49-F238E27FC236}">
              <a16:creationId xmlns:a16="http://schemas.microsoft.com/office/drawing/2014/main" id="{6513EDED-9AFA-4031-B501-A79704A3E5E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6" name="正方形/長方形 445">
          <a:extLst>
            <a:ext uri="{FF2B5EF4-FFF2-40B4-BE49-F238E27FC236}">
              <a16:creationId xmlns:a16="http://schemas.microsoft.com/office/drawing/2014/main" id="{373523CE-F91E-4C1C-A6FA-1521D22F496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7" name="テキスト ボックス 446">
          <a:extLst>
            <a:ext uri="{FF2B5EF4-FFF2-40B4-BE49-F238E27FC236}">
              <a16:creationId xmlns:a16="http://schemas.microsoft.com/office/drawing/2014/main" id="{17913DF9-C0C7-443F-8909-E8D0C70A630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8" name="直線コネクタ 447">
          <a:extLst>
            <a:ext uri="{FF2B5EF4-FFF2-40B4-BE49-F238E27FC236}">
              <a16:creationId xmlns:a16="http://schemas.microsoft.com/office/drawing/2014/main" id="{5CD6178C-BC28-42F9-A9BC-F4E80B8D749C}"/>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49" name="テキスト ボックス 448">
          <a:extLst>
            <a:ext uri="{FF2B5EF4-FFF2-40B4-BE49-F238E27FC236}">
              <a16:creationId xmlns:a16="http://schemas.microsoft.com/office/drawing/2014/main" id="{2B4A748E-338D-4CFA-9565-273066EA0C2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0" name="直線コネクタ 449">
          <a:extLst>
            <a:ext uri="{FF2B5EF4-FFF2-40B4-BE49-F238E27FC236}">
              <a16:creationId xmlns:a16="http://schemas.microsoft.com/office/drawing/2014/main" id="{6DE44DE1-F04E-46C1-927A-D3EDDECB8002}"/>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51" name="テキスト ボックス 450">
          <a:extLst>
            <a:ext uri="{FF2B5EF4-FFF2-40B4-BE49-F238E27FC236}">
              <a16:creationId xmlns:a16="http://schemas.microsoft.com/office/drawing/2014/main" id="{60E73108-AF5B-4DBB-9787-A7BE56536A8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2" name="直線コネクタ 451">
          <a:extLst>
            <a:ext uri="{FF2B5EF4-FFF2-40B4-BE49-F238E27FC236}">
              <a16:creationId xmlns:a16="http://schemas.microsoft.com/office/drawing/2014/main" id="{886D57C6-3A6D-4A59-AD2E-DC150E8B36D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3" name="テキスト ボックス 452">
          <a:extLst>
            <a:ext uri="{FF2B5EF4-FFF2-40B4-BE49-F238E27FC236}">
              <a16:creationId xmlns:a16="http://schemas.microsoft.com/office/drawing/2014/main" id="{2134F97E-B747-470D-AD05-AE03FA9A3C0B}"/>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4" name="直線コネクタ 453">
          <a:extLst>
            <a:ext uri="{FF2B5EF4-FFF2-40B4-BE49-F238E27FC236}">
              <a16:creationId xmlns:a16="http://schemas.microsoft.com/office/drawing/2014/main" id="{FACF8CB8-8238-4CCE-AE91-6C09289B9172}"/>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5" name="テキスト ボックス 454">
          <a:extLst>
            <a:ext uri="{FF2B5EF4-FFF2-40B4-BE49-F238E27FC236}">
              <a16:creationId xmlns:a16="http://schemas.microsoft.com/office/drawing/2014/main" id="{C227B476-67D2-49D7-BA6F-64103ADC3B9A}"/>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6" name="直線コネクタ 455">
          <a:extLst>
            <a:ext uri="{FF2B5EF4-FFF2-40B4-BE49-F238E27FC236}">
              <a16:creationId xmlns:a16="http://schemas.microsoft.com/office/drawing/2014/main" id="{E6F16D35-FD20-48F0-928F-1A431B91C94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7" name="テキスト ボックス 456">
          <a:extLst>
            <a:ext uri="{FF2B5EF4-FFF2-40B4-BE49-F238E27FC236}">
              <a16:creationId xmlns:a16="http://schemas.microsoft.com/office/drawing/2014/main" id="{DCF8ECAB-DF82-4B8A-AB69-E4151BC14B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8" name="直線コネクタ 457">
          <a:extLst>
            <a:ext uri="{FF2B5EF4-FFF2-40B4-BE49-F238E27FC236}">
              <a16:creationId xmlns:a16="http://schemas.microsoft.com/office/drawing/2014/main" id="{53D5AF3D-B339-42A5-AB86-446ECC2D3CE5}"/>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9" name="テキスト ボックス 458">
          <a:extLst>
            <a:ext uri="{FF2B5EF4-FFF2-40B4-BE49-F238E27FC236}">
              <a16:creationId xmlns:a16="http://schemas.microsoft.com/office/drawing/2014/main" id="{EE29F9F0-3EA1-4FDD-B1C7-4CDDD1646F26}"/>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0" name="直線コネクタ 459">
          <a:extLst>
            <a:ext uri="{FF2B5EF4-FFF2-40B4-BE49-F238E27FC236}">
              <a16:creationId xmlns:a16="http://schemas.microsoft.com/office/drawing/2014/main" id="{52181489-9A01-42C8-A351-D4ABE36060F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61" name="テキスト ボックス 460">
          <a:extLst>
            <a:ext uri="{FF2B5EF4-FFF2-40B4-BE49-F238E27FC236}">
              <a16:creationId xmlns:a16="http://schemas.microsoft.com/office/drawing/2014/main" id="{E1D13353-3350-4E25-86BC-3C555C31122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2" name="【学校施設】&#10;有形固定資産減価償却率グラフ枠">
          <a:extLst>
            <a:ext uri="{FF2B5EF4-FFF2-40B4-BE49-F238E27FC236}">
              <a16:creationId xmlns:a16="http://schemas.microsoft.com/office/drawing/2014/main" id="{C65CF460-8D57-48D4-8D5A-C798CF5C497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63" name="直線コネクタ 462">
          <a:extLst>
            <a:ext uri="{FF2B5EF4-FFF2-40B4-BE49-F238E27FC236}">
              <a16:creationId xmlns:a16="http://schemas.microsoft.com/office/drawing/2014/main" id="{23DDD232-1F92-43AB-A96E-F7B9FDE25CA4}"/>
            </a:ext>
          </a:extLst>
        </xdr:cNvPr>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64" name="【学校施設】&#10;有形固定資産減価償却率最小値テキスト">
          <a:extLst>
            <a:ext uri="{FF2B5EF4-FFF2-40B4-BE49-F238E27FC236}">
              <a16:creationId xmlns:a16="http://schemas.microsoft.com/office/drawing/2014/main" id="{407EA6E7-5C04-4EC8-9D5F-C670B2C91324}"/>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65" name="直線コネクタ 464">
          <a:extLst>
            <a:ext uri="{FF2B5EF4-FFF2-40B4-BE49-F238E27FC236}">
              <a16:creationId xmlns:a16="http://schemas.microsoft.com/office/drawing/2014/main" id="{B4F08425-6B10-467F-AF65-CC7895F12029}"/>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66" name="【学校施設】&#10;有形固定資産減価償却率最大値テキスト">
          <a:extLst>
            <a:ext uri="{FF2B5EF4-FFF2-40B4-BE49-F238E27FC236}">
              <a16:creationId xmlns:a16="http://schemas.microsoft.com/office/drawing/2014/main" id="{1AA483EA-E5BA-48C1-BB06-85ED94E3919E}"/>
            </a:ext>
          </a:extLst>
        </xdr:cNvPr>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67" name="直線コネクタ 466">
          <a:extLst>
            <a:ext uri="{FF2B5EF4-FFF2-40B4-BE49-F238E27FC236}">
              <a16:creationId xmlns:a16="http://schemas.microsoft.com/office/drawing/2014/main" id="{BC4C45E5-82CB-433A-9D7F-CFE90FD55E9C}"/>
            </a:ext>
          </a:extLst>
        </xdr:cNvPr>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68" name="【学校施設】&#10;有形固定資産減価償却率平均値テキスト">
          <a:extLst>
            <a:ext uri="{FF2B5EF4-FFF2-40B4-BE49-F238E27FC236}">
              <a16:creationId xmlns:a16="http://schemas.microsoft.com/office/drawing/2014/main" id="{0FD1017B-CA06-479F-8136-ECC585DC48F3}"/>
            </a:ext>
          </a:extLst>
        </xdr:cNvPr>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69" name="フローチャート: 判断 468">
          <a:extLst>
            <a:ext uri="{FF2B5EF4-FFF2-40B4-BE49-F238E27FC236}">
              <a16:creationId xmlns:a16="http://schemas.microsoft.com/office/drawing/2014/main" id="{414B461B-71A5-4714-9686-8B28048040CD}"/>
            </a:ext>
          </a:extLst>
        </xdr:cNvPr>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70" name="フローチャート: 判断 469">
          <a:extLst>
            <a:ext uri="{FF2B5EF4-FFF2-40B4-BE49-F238E27FC236}">
              <a16:creationId xmlns:a16="http://schemas.microsoft.com/office/drawing/2014/main" id="{B4BDAC33-9167-4529-8CAA-FF33F3A0E089}"/>
            </a:ext>
          </a:extLst>
        </xdr:cNvPr>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71" name="フローチャート: 判断 470">
          <a:extLst>
            <a:ext uri="{FF2B5EF4-FFF2-40B4-BE49-F238E27FC236}">
              <a16:creationId xmlns:a16="http://schemas.microsoft.com/office/drawing/2014/main" id="{7CAE3852-9CCC-4DBC-B66B-511901EABE49}"/>
            </a:ext>
          </a:extLst>
        </xdr:cNvPr>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72" name="フローチャート: 判断 471">
          <a:extLst>
            <a:ext uri="{FF2B5EF4-FFF2-40B4-BE49-F238E27FC236}">
              <a16:creationId xmlns:a16="http://schemas.microsoft.com/office/drawing/2014/main" id="{7290219B-A5F4-41D8-A5D1-0497C0B5F258}"/>
            </a:ext>
          </a:extLst>
        </xdr:cNvPr>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73" name="フローチャート: 判断 472">
          <a:extLst>
            <a:ext uri="{FF2B5EF4-FFF2-40B4-BE49-F238E27FC236}">
              <a16:creationId xmlns:a16="http://schemas.microsoft.com/office/drawing/2014/main" id="{E184D9E3-3018-4958-9D70-60B1AAB76594}"/>
            </a:ext>
          </a:extLst>
        </xdr:cNvPr>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4" name="テキスト ボックス 473">
          <a:extLst>
            <a:ext uri="{FF2B5EF4-FFF2-40B4-BE49-F238E27FC236}">
              <a16:creationId xmlns:a16="http://schemas.microsoft.com/office/drawing/2014/main" id="{28E9F90E-F1A1-4FBE-8165-AA4C1D54506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5" name="テキスト ボックス 474">
          <a:extLst>
            <a:ext uri="{FF2B5EF4-FFF2-40B4-BE49-F238E27FC236}">
              <a16:creationId xmlns:a16="http://schemas.microsoft.com/office/drawing/2014/main" id="{3ADCF1A1-2F0C-44DE-8938-EC85A1D3C46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6" name="テキスト ボックス 475">
          <a:extLst>
            <a:ext uri="{FF2B5EF4-FFF2-40B4-BE49-F238E27FC236}">
              <a16:creationId xmlns:a16="http://schemas.microsoft.com/office/drawing/2014/main" id="{3741C554-5483-4D26-9BC2-F8865693FCA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7" name="テキスト ボックス 476">
          <a:extLst>
            <a:ext uri="{FF2B5EF4-FFF2-40B4-BE49-F238E27FC236}">
              <a16:creationId xmlns:a16="http://schemas.microsoft.com/office/drawing/2014/main" id="{843C2E9B-5FEC-4B91-A632-9803B49105A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8" name="テキスト ボックス 477">
          <a:extLst>
            <a:ext uri="{FF2B5EF4-FFF2-40B4-BE49-F238E27FC236}">
              <a16:creationId xmlns:a16="http://schemas.microsoft.com/office/drawing/2014/main" id="{D7F9D2F3-54D2-457B-859E-EBE0A227D907}"/>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4445</xdr:rowOff>
    </xdr:from>
    <xdr:to>
      <xdr:col>85</xdr:col>
      <xdr:colOff>177800</xdr:colOff>
      <xdr:row>62</xdr:row>
      <xdr:rowOff>106045</xdr:rowOff>
    </xdr:to>
    <xdr:sp macro="" textlink="">
      <xdr:nvSpPr>
        <xdr:cNvPr id="479" name="楕円 478">
          <a:extLst>
            <a:ext uri="{FF2B5EF4-FFF2-40B4-BE49-F238E27FC236}">
              <a16:creationId xmlns:a16="http://schemas.microsoft.com/office/drawing/2014/main" id="{488BB0C2-5315-4009-9532-6B53906B39F3}"/>
            </a:ext>
          </a:extLst>
        </xdr:cNvPr>
        <xdr:cNvSpPr/>
      </xdr:nvSpPr>
      <xdr:spPr>
        <a:xfrm>
          <a:off x="16268700" y="1063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154322</xdr:rowOff>
    </xdr:from>
    <xdr:ext cx="405111" cy="259045"/>
    <xdr:sp macro="" textlink="">
      <xdr:nvSpPr>
        <xdr:cNvPr id="480" name="【学校施設】&#10;有形固定資産減価償却率該当値テキスト">
          <a:extLst>
            <a:ext uri="{FF2B5EF4-FFF2-40B4-BE49-F238E27FC236}">
              <a16:creationId xmlns:a16="http://schemas.microsoft.com/office/drawing/2014/main" id="{11924273-9F93-4EAC-BEC3-C7D9A1AD43C2}"/>
            </a:ext>
          </a:extLst>
        </xdr:cNvPr>
        <xdr:cNvSpPr txBox="1"/>
      </xdr:nvSpPr>
      <xdr:spPr>
        <a:xfrm>
          <a:off x="16357600" y="1061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19685</xdr:rowOff>
    </xdr:from>
    <xdr:to>
      <xdr:col>81</xdr:col>
      <xdr:colOff>101600</xdr:colOff>
      <xdr:row>62</xdr:row>
      <xdr:rowOff>121285</xdr:rowOff>
    </xdr:to>
    <xdr:sp macro="" textlink="">
      <xdr:nvSpPr>
        <xdr:cNvPr id="481" name="楕円 480">
          <a:extLst>
            <a:ext uri="{FF2B5EF4-FFF2-40B4-BE49-F238E27FC236}">
              <a16:creationId xmlns:a16="http://schemas.microsoft.com/office/drawing/2014/main" id="{D2F9717D-ACAE-406F-AAE2-841CBDD6CFBD}"/>
            </a:ext>
          </a:extLst>
        </xdr:cNvPr>
        <xdr:cNvSpPr/>
      </xdr:nvSpPr>
      <xdr:spPr>
        <a:xfrm>
          <a:off x="15430500" y="1064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55245</xdr:rowOff>
    </xdr:from>
    <xdr:to>
      <xdr:col>85</xdr:col>
      <xdr:colOff>127000</xdr:colOff>
      <xdr:row>62</xdr:row>
      <xdr:rowOff>70485</xdr:rowOff>
    </xdr:to>
    <xdr:cxnSp macro="">
      <xdr:nvCxnSpPr>
        <xdr:cNvPr id="482" name="直線コネクタ 481">
          <a:extLst>
            <a:ext uri="{FF2B5EF4-FFF2-40B4-BE49-F238E27FC236}">
              <a16:creationId xmlns:a16="http://schemas.microsoft.com/office/drawing/2014/main" id="{CAE267CF-E06C-4456-B90C-E270EBB7B7DA}"/>
            </a:ext>
          </a:extLst>
        </xdr:cNvPr>
        <xdr:cNvCxnSpPr/>
      </xdr:nvCxnSpPr>
      <xdr:spPr>
        <a:xfrm flipV="1">
          <a:off x="15481300" y="106851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483" name="n_1aveValue【学校施設】&#10;有形固定資産減価償却率">
          <a:extLst>
            <a:ext uri="{FF2B5EF4-FFF2-40B4-BE49-F238E27FC236}">
              <a16:creationId xmlns:a16="http://schemas.microsoft.com/office/drawing/2014/main" id="{C27AB0EE-4C15-475F-A0F8-7E4F92EFE633}"/>
            </a:ext>
          </a:extLst>
        </xdr:cNvPr>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84" name="n_2aveValue【学校施設】&#10;有形固定資産減価償却率">
          <a:extLst>
            <a:ext uri="{FF2B5EF4-FFF2-40B4-BE49-F238E27FC236}">
              <a16:creationId xmlns:a16="http://schemas.microsoft.com/office/drawing/2014/main" id="{0F1025E7-596E-4433-8701-35B7C05A18C2}"/>
            </a:ext>
          </a:extLst>
        </xdr:cNvPr>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85" name="n_3aveValue【学校施設】&#10;有形固定資産減価償却率">
          <a:extLst>
            <a:ext uri="{FF2B5EF4-FFF2-40B4-BE49-F238E27FC236}">
              <a16:creationId xmlns:a16="http://schemas.microsoft.com/office/drawing/2014/main" id="{C6C15C69-491F-481A-8730-EBC8725EFA67}"/>
            </a:ext>
          </a:extLst>
        </xdr:cNvPr>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486" name="n_4aveValue【学校施設】&#10;有形固定資産減価償却率">
          <a:extLst>
            <a:ext uri="{FF2B5EF4-FFF2-40B4-BE49-F238E27FC236}">
              <a16:creationId xmlns:a16="http://schemas.microsoft.com/office/drawing/2014/main" id="{132A49D1-47AD-4CB6-9532-C54CE01D7779}"/>
            </a:ext>
          </a:extLst>
        </xdr:cNvPr>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112412</xdr:rowOff>
    </xdr:from>
    <xdr:ext cx="405111" cy="259045"/>
    <xdr:sp macro="" textlink="">
      <xdr:nvSpPr>
        <xdr:cNvPr id="487" name="n_1mainValue【学校施設】&#10;有形固定資産減価償却率">
          <a:extLst>
            <a:ext uri="{FF2B5EF4-FFF2-40B4-BE49-F238E27FC236}">
              <a16:creationId xmlns:a16="http://schemas.microsoft.com/office/drawing/2014/main" id="{22157CDD-5719-4935-BCBA-435AB42C853B}"/>
            </a:ext>
          </a:extLst>
        </xdr:cNvPr>
        <xdr:cNvSpPr txBox="1"/>
      </xdr:nvSpPr>
      <xdr:spPr>
        <a:xfrm>
          <a:off x="15266044" y="1074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a:extLst>
            <a:ext uri="{FF2B5EF4-FFF2-40B4-BE49-F238E27FC236}">
              <a16:creationId xmlns:a16="http://schemas.microsoft.com/office/drawing/2014/main" id="{EF2787F1-F800-4118-A865-0D12891850D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a:extLst>
            <a:ext uri="{FF2B5EF4-FFF2-40B4-BE49-F238E27FC236}">
              <a16:creationId xmlns:a16="http://schemas.microsoft.com/office/drawing/2014/main" id="{9E50CA1B-B28F-4B1A-BC07-4D54D3A696E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a:extLst>
            <a:ext uri="{FF2B5EF4-FFF2-40B4-BE49-F238E27FC236}">
              <a16:creationId xmlns:a16="http://schemas.microsoft.com/office/drawing/2014/main" id="{DC14B4D7-63E0-4721-A8FE-2175934EE8F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a:extLst>
            <a:ext uri="{FF2B5EF4-FFF2-40B4-BE49-F238E27FC236}">
              <a16:creationId xmlns:a16="http://schemas.microsoft.com/office/drawing/2014/main" id="{B346C815-A178-4EB0-95C7-41AE7AEC115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a:extLst>
            <a:ext uri="{FF2B5EF4-FFF2-40B4-BE49-F238E27FC236}">
              <a16:creationId xmlns:a16="http://schemas.microsoft.com/office/drawing/2014/main" id="{CC316EB3-3693-42E2-A84B-7DBBA523E2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a:extLst>
            <a:ext uri="{FF2B5EF4-FFF2-40B4-BE49-F238E27FC236}">
              <a16:creationId xmlns:a16="http://schemas.microsoft.com/office/drawing/2014/main" id="{7E8998C6-48C1-4B91-85BF-22F2A5B4EF4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a:extLst>
            <a:ext uri="{FF2B5EF4-FFF2-40B4-BE49-F238E27FC236}">
              <a16:creationId xmlns:a16="http://schemas.microsoft.com/office/drawing/2014/main" id="{44433D0C-1981-49C0-8D00-6E12E4BC455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a:extLst>
            <a:ext uri="{FF2B5EF4-FFF2-40B4-BE49-F238E27FC236}">
              <a16:creationId xmlns:a16="http://schemas.microsoft.com/office/drawing/2014/main" id="{44E99AFA-0BBB-4542-A2DC-66C886D4267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6" name="テキスト ボックス 495">
          <a:extLst>
            <a:ext uri="{FF2B5EF4-FFF2-40B4-BE49-F238E27FC236}">
              <a16:creationId xmlns:a16="http://schemas.microsoft.com/office/drawing/2014/main" id="{9DCE828B-C067-488F-9127-95834BF3C23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7" name="直線コネクタ 496">
          <a:extLst>
            <a:ext uri="{FF2B5EF4-FFF2-40B4-BE49-F238E27FC236}">
              <a16:creationId xmlns:a16="http://schemas.microsoft.com/office/drawing/2014/main" id="{F26924F8-DE5C-48E9-A919-C7A158E65C2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a:extLst>
            <a:ext uri="{FF2B5EF4-FFF2-40B4-BE49-F238E27FC236}">
              <a16:creationId xmlns:a16="http://schemas.microsoft.com/office/drawing/2014/main" id="{F0394FC8-3FB5-48DD-B4EC-E5F0D3CD17B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a:extLst>
            <a:ext uri="{FF2B5EF4-FFF2-40B4-BE49-F238E27FC236}">
              <a16:creationId xmlns:a16="http://schemas.microsoft.com/office/drawing/2014/main" id="{33909FAE-3156-40C7-B188-1A7B7872BD2D}"/>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a:extLst>
            <a:ext uri="{FF2B5EF4-FFF2-40B4-BE49-F238E27FC236}">
              <a16:creationId xmlns:a16="http://schemas.microsoft.com/office/drawing/2014/main" id="{AA1942FA-1F13-4050-8645-1E5A120D34D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a:extLst>
            <a:ext uri="{FF2B5EF4-FFF2-40B4-BE49-F238E27FC236}">
              <a16:creationId xmlns:a16="http://schemas.microsoft.com/office/drawing/2014/main" id="{BC2898DA-561A-4E1B-9C90-5247030753AD}"/>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a:extLst>
            <a:ext uri="{FF2B5EF4-FFF2-40B4-BE49-F238E27FC236}">
              <a16:creationId xmlns:a16="http://schemas.microsoft.com/office/drawing/2014/main" id="{DEC29B2F-42D7-4F35-97D6-AD2D2C89DFFB}"/>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03" name="テキスト ボックス 502">
          <a:extLst>
            <a:ext uri="{FF2B5EF4-FFF2-40B4-BE49-F238E27FC236}">
              <a16:creationId xmlns:a16="http://schemas.microsoft.com/office/drawing/2014/main" id="{CC8C0F81-F6C3-46E8-90E5-4C5A8A0E75E3}"/>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a:extLst>
            <a:ext uri="{FF2B5EF4-FFF2-40B4-BE49-F238E27FC236}">
              <a16:creationId xmlns:a16="http://schemas.microsoft.com/office/drawing/2014/main" id="{0FE1462B-6E75-44B9-B9E6-076A66366F2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05" name="テキスト ボックス 504">
          <a:extLst>
            <a:ext uri="{FF2B5EF4-FFF2-40B4-BE49-F238E27FC236}">
              <a16:creationId xmlns:a16="http://schemas.microsoft.com/office/drawing/2014/main" id="{2C1FC343-01D0-41E4-995A-2C05817C0F23}"/>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a:extLst>
            <a:ext uri="{FF2B5EF4-FFF2-40B4-BE49-F238E27FC236}">
              <a16:creationId xmlns:a16="http://schemas.microsoft.com/office/drawing/2014/main" id="{BF30E8D6-8A65-4D7B-B700-B61F9F1AEF8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07" name="テキスト ボックス 506">
          <a:extLst>
            <a:ext uri="{FF2B5EF4-FFF2-40B4-BE49-F238E27FC236}">
              <a16:creationId xmlns:a16="http://schemas.microsoft.com/office/drawing/2014/main" id="{021BB823-859C-4421-A013-5E6A7BA123C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a:extLst>
            <a:ext uri="{FF2B5EF4-FFF2-40B4-BE49-F238E27FC236}">
              <a16:creationId xmlns:a16="http://schemas.microsoft.com/office/drawing/2014/main" id="{AF941819-8B06-4E32-9F68-64C7E9AFD84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9" name="テキスト ボックス 508">
          <a:extLst>
            <a:ext uri="{FF2B5EF4-FFF2-40B4-BE49-F238E27FC236}">
              <a16:creationId xmlns:a16="http://schemas.microsoft.com/office/drawing/2014/main" id="{2EF9918B-6C2B-4797-8E08-49C89CE78269}"/>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a:extLst>
            <a:ext uri="{FF2B5EF4-FFF2-40B4-BE49-F238E27FC236}">
              <a16:creationId xmlns:a16="http://schemas.microsoft.com/office/drawing/2014/main" id="{1C578CED-E5FB-4593-A52A-02143B98D49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511" name="直線コネクタ 510">
          <a:extLst>
            <a:ext uri="{FF2B5EF4-FFF2-40B4-BE49-F238E27FC236}">
              <a16:creationId xmlns:a16="http://schemas.microsoft.com/office/drawing/2014/main" id="{750C3812-00A2-488D-B2CA-1C12901F6872}"/>
            </a:ext>
          </a:extLst>
        </xdr:cNvPr>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512" name="【学校施設】&#10;一人当たり面積最小値テキスト">
          <a:extLst>
            <a:ext uri="{FF2B5EF4-FFF2-40B4-BE49-F238E27FC236}">
              <a16:creationId xmlns:a16="http://schemas.microsoft.com/office/drawing/2014/main" id="{C551CC56-5D8D-40E1-BD12-2D10EA136277}"/>
            </a:ext>
          </a:extLst>
        </xdr:cNvPr>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513" name="直線コネクタ 512">
          <a:extLst>
            <a:ext uri="{FF2B5EF4-FFF2-40B4-BE49-F238E27FC236}">
              <a16:creationId xmlns:a16="http://schemas.microsoft.com/office/drawing/2014/main" id="{D15E3FC2-22CD-4445-8F42-837C005CE5F5}"/>
            </a:ext>
          </a:extLst>
        </xdr:cNvPr>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514" name="【学校施設】&#10;一人当たり面積最大値テキスト">
          <a:extLst>
            <a:ext uri="{FF2B5EF4-FFF2-40B4-BE49-F238E27FC236}">
              <a16:creationId xmlns:a16="http://schemas.microsoft.com/office/drawing/2014/main" id="{D57650D2-AAD8-4318-8569-CF1EC7FF0D0C}"/>
            </a:ext>
          </a:extLst>
        </xdr:cNvPr>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515" name="直線コネクタ 514">
          <a:extLst>
            <a:ext uri="{FF2B5EF4-FFF2-40B4-BE49-F238E27FC236}">
              <a16:creationId xmlns:a16="http://schemas.microsoft.com/office/drawing/2014/main" id="{18F401DB-E438-4286-8FB8-0A728B4B37DC}"/>
            </a:ext>
          </a:extLst>
        </xdr:cNvPr>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516" name="【学校施設】&#10;一人当たり面積平均値テキスト">
          <a:extLst>
            <a:ext uri="{FF2B5EF4-FFF2-40B4-BE49-F238E27FC236}">
              <a16:creationId xmlns:a16="http://schemas.microsoft.com/office/drawing/2014/main" id="{E83BDDA4-2488-483C-83E6-FFCDD3DE6E2D}"/>
            </a:ext>
          </a:extLst>
        </xdr:cNvPr>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17" name="フローチャート: 判断 516">
          <a:extLst>
            <a:ext uri="{FF2B5EF4-FFF2-40B4-BE49-F238E27FC236}">
              <a16:creationId xmlns:a16="http://schemas.microsoft.com/office/drawing/2014/main" id="{C2920008-FA34-4AF3-9743-E94F0897D4D4}"/>
            </a:ext>
          </a:extLst>
        </xdr:cNvPr>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18" name="フローチャート: 判断 517">
          <a:extLst>
            <a:ext uri="{FF2B5EF4-FFF2-40B4-BE49-F238E27FC236}">
              <a16:creationId xmlns:a16="http://schemas.microsoft.com/office/drawing/2014/main" id="{34B1F070-A6C7-43BF-9631-E4BC954E2E3E}"/>
            </a:ext>
          </a:extLst>
        </xdr:cNvPr>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19" name="フローチャート: 判断 518">
          <a:extLst>
            <a:ext uri="{FF2B5EF4-FFF2-40B4-BE49-F238E27FC236}">
              <a16:creationId xmlns:a16="http://schemas.microsoft.com/office/drawing/2014/main" id="{B5646F73-A1A4-428F-A93C-E01C1C6FC056}"/>
            </a:ext>
          </a:extLst>
        </xdr:cNvPr>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20" name="フローチャート: 判断 519">
          <a:extLst>
            <a:ext uri="{FF2B5EF4-FFF2-40B4-BE49-F238E27FC236}">
              <a16:creationId xmlns:a16="http://schemas.microsoft.com/office/drawing/2014/main" id="{67DEA8B9-E663-4AE5-B977-942486C32963}"/>
            </a:ext>
          </a:extLst>
        </xdr:cNvPr>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21" name="フローチャート: 判断 520">
          <a:extLst>
            <a:ext uri="{FF2B5EF4-FFF2-40B4-BE49-F238E27FC236}">
              <a16:creationId xmlns:a16="http://schemas.microsoft.com/office/drawing/2014/main" id="{5DC4D4F8-86CE-42B6-9CB9-F093BFA91C49}"/>
            </a:ext>
          </a:extLst>
        </xdr:cNvPr>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E9F72898-CC98-4513-A19E-47218AD6F0F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7F9ED963-2FAE-46A8-90E0-A4ABFD30BDE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4" name="テキスト ボックス 523">
          <a:extLst>
            <a:ext uri="{FF2B5EF4-FFF2-40B4-BE49-F238E27FC236}">
              <a16:creationId xmlns:a16="http://schemas.microsoft.com/office/drawing/2014/main" id="{09924952-3F0F-464A-8900-178A330A7CE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5" name="テキスト ボックス 524">
          <a:extLst>
            <a:ext uri="{FF2B5EF4-FFF2-40B4-BE49-F238E27FC236}">
              <a16:creationId xmlns:a16="http://schemas.microsoft.com/office/drawing/2014/main" id="{8CB97502-6D70-4D5B-8703-543EDF17508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6" name="テキスト ボックス 525">
          <a:extLst>
            <a:ext uri="{FF2B5EF4-FFF2-40B4-BE49-F238E27FC236}">
              <a16:creationId xmlns:a16="http://schemas.microsoft.com/office/drawing/2014/main" id="{FBDA0058-2535-4465-8023-06310F481AB6}"/>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149530</xdr:rowOff>
    </xdr:from>
    <xdr:to>
      <xdr:col>116</xdr:col>
      <xdr:colOff>114300</xdr:colOff>
      <xdr:row>63</xdr:row>
      <xdr:rowOff>79680</xdr:rowOff>
    </xdr:to>
    <xdr:sp macro="" textlink="">
      <xdr:nvSpPr>
        <xdr:cNvPr id="527" name="楕円 526">
          <a:extLst>
            <a:ext uri="{FF2B5EF4-FFF2-40B4-BE49-F238E27FC236}">
              <a16:creationId xmlns:a16="http://schemas.microsoft.com/office/drawing/2014/main" id="{DE8EAC02-7B42-40DD-8C76-A05E4DC3261E}"/>
            </a:ext>
          </a:extLst>
        </xdr:cNvPr>
        <xdr:cNvSpPr/>
      </xdr:nvSpPr>
      <xdr:spPr>
        <a:xfrm>
          <a:off x="22110700" y="1077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84218</xdr:rowOff>
    </xdr:from>
    <xdr:ext cx="469744" cy="259045"/>
    <xdr:sp macro="" textlink="">
      <xdr:nvSpPr>
        <xdr:cNvPr id="528" name="【学校施設】&#10;一人当たり面積該当値テキスト">
          <a:extLst>
            <a:ext uri="{FF2B5EF4-FFF2-40B4-BE49-F238E27FC236}">
              <a16:creationId xmlns:a16="http://schemas.microsoft.com/office/drawing/2014/main" id="{7057FC4B-0FBB-41F2-B1EA-D6E782D17A13}"/>
            </a:ext>
          </a:extLst>
        </xdr:cNvPr>
        <xdr:cNvSpPr txBox="1"/>
      </xdr:nvSpPr>
      <xdr:spPr>
        <a:xfrm>
          <a:off x="22199600" y="10714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155702</xdr:rowOff>
    </xdr:from>
    <xdr:to>
      <xdr:col>112</xdr:col>
      <xdr:colOff>38100</xdr:colOff>
      <xdr:row>63</xdr:row>
      <xdr:rowOff>85852</xdr:rowOff>
    </xdr:to>
    <xdr:sp macro="" textlink="">
      <xdr:nvSpPr>
        <xdr:cNvPr id="529" name="楕円 528">
          <a:extLst>
            <a:ext uri="{FF2B5EF4-FFF2-40B4-BE49-F238E27FC236}">
              <a16:creationId xmlns:a16="http://schemas.microsoft.com/office/drawing/2014/main" id="{0C6AE119-12AA-47D6-B4CD-28CEF961FEEA}"/>
            </a:ext>
          </a:extLst>
        </xdr:cNvPr>
        <xdr:cNvSpPr/>
      </xdr:nvSpPr>
      <xdr:spPr>
        <a:xfrm>
          <a:off x="21272500" y="1078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28880</xdr:rowOff>
    </xdr:from>
    <xdr:to>
      <xdr:col>116</xdr:col>
      <xdr:colOff>63500</xdr:colOff>
      <xdr:row>63</xdr:row>
      <xdr:rowOff>35052</xdr:rowOff>
    </xdr:to>
    <xdr:cxnSp macro="">
      <xdr:nvCxnSpPr>
        <xdr:cNvPr id="530" name="直線コネクタ 529">
          <a:extLst>
            <a:ext uri="{FF2B5EF4-FFF2-40B4-BE49-F238E27FC236}">
              <a16:creationId xmlns:a16="http://schemas.microsoft.com/office/drawing/2014/main" id="{8208435A-EBC8-452E-87F0-75A8E4D77989}"/>
            </a:ext>
          </a:extLst>
        </xdr:cNvPr>
        <xdr:cNvCxnSpPr/>
      </xdr:nvCxnSpPr>
      <xdr:spPr>
        <a:xfrm flipV="1">
          <a:off x="21323300" y="10830230"/>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31" name="n_1aveValue【学校施設】&#10;一人当たり面積">
          <a:extLst>
            <a:ext uri="{FF2B5EF4-FFF2-40B4-BE49-F238E27FC236}">
              <a16:creationId xmlns:a16="http://schemas.microsoft.com/office/drawing/2014/main" id="{E33909C9-145C-4C1B-8BED-7BB77BEE5AD5}"/>
            </a:ext>
          </a:extLst>
        </xdr:cNvPr>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32" name="n_2aveValue【学校施設】&#10;一人当たり面積">
          <a:extLst>
            <a:ext uri="{FF2B5EF4-FFF2-40B4-BE49-F238E27FC236}">
              <a16:creationId xmlns:a16="http://schemas.microsoft.com/office/drawing/2014/main" id="{F567C9FE-B3E1-4C7F-A21B-174504E33DDB}"/>
            </a:ext>
          </a:extLst>
        </xdr:cNvPr>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33" name="n_3aveValue【学校施設】&#10;一人当たり面積">
          <a:extLst>
            <a:ext uri="{FF2B5EF4-FFF2-40B4-BE49-F238E27FC236}">
              <a16:creationId xmlns:a16="http://schemas.microsoft.com/office/drawing/2014/main" id="{DD942126-B421-460B-9DE8-C72BA4530C70}"/>
            </a:ext>
          </a:extLst>
        </xdr:cNvPr>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34" name="n_4aveValue【学校施設】&#10;一人当たり面積">
          <a:extLst>
            <a:ext uri="{FF2B5EF4-FFF2-40B4-BE49-F238E27FC236}">
              <a16:creationId xmlns:a16="http://schemas.microsoft.com/office/drawing/2014/main" id="{825CA6FD-6604-445B-B29A-A58A0F72F1AC}"/>
            </a:ext>
          </a:extLst>
        </xdr:cNvPr>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76979</xdr:rowOff>
    </xdr:from>
    <xdr:ext cx="469744" cy="259045"/>
    <xdr:sp macro="" textlink="">
      <xdr:nvSpPr>
        <xdr:cNvPr id="535" name="n_1mainValue【学校施設】&#10;一人当たり面積">
          <a:extLst>
            <a:ext uri="{FF2B5EF4-FFF2-40B4-BE49-F238E27FC236}">
              <a16:creationId xmlns:a16="http://schemas.microsoft.com/office/drawing/2014/main" id="{8F918A60-DD0B-4446-9DC0-2C38C0C7DBCE}"/>
            </a:ext>
          </a:extLst>
        </xdr:cNvPr>
        <xdr:cNvSpPr txBox="1"/>
      </xdr:nvSpPr>
      <xdr:spPr>
        <a:xfrm>
          <a:off x="21075727"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6" name="正方形/長方形 535">
          <a:extLst>
            <a:ext uri="{FF2B5EF4-FFF2-40B4-BE49-F238E27FC236}">
              <a16:creationId xmlns:a16="http://schemas.microsoft.com/office/drawing/2014/main" id="{7709E188-4617-4760-8B94-41999555645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7" name="正方形/長方形 536">
          <a:extLst>
            <a:ext uri="{FF2B5EF4-FFF2-40B4-BE49-F238E27FC236}">
              <a16:creationId xmlns:a16="http://schemas.microsoft.com/office/drawing/2014/main" id="{2B3C994C-806C-4A52-B880-99EF2984D98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8" name="正方形/長方形 537">
          <a:extLst>
            <a:ext uri="{FF2B5EF4-FFF2-40B4-BE49-F238E27FC236}">
              <a16:creationId xmlns:a16="http://schemas.microsoft.com/office/drawing/2014/main" id="{1C7E907E-10AB-4508-8B92-82A920E71CD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9" name="正方形/長方形 538">
          <a:extLst>
            <a:ext uri="{FF2B5EF4-FFF2-40B4-BE49-F238E27FC236}">
              <a16:creationId xmlns:a16="http://schemas.microsoft.com/office/drawing/2014/main" id="{2A85E1D4-F4E6-4509-8E61-06C7EBC789E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0" name="正方形/長方形 539">
          <a:extLst>
            <a:ext uri="{FF2B5EF4-FFF2-40B4-BE49-F238E27FC236}">
              <a16:creationId xmlns:a16="http://schemas.microsoft.com/office/drawing/2014/main" id="{9F039660-6855-4230-B6E1-3355E440CF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1" name="正方形/長方形 540">
          <a:extLst>
            <a:ext uri="{FF2B5EF4-FFF2-40B4-BE49-F238E27FC236}">
              <a16:creationId xmlns:a16="http://schemas.microsoft.com/office/drawing/2014/main" id="{82CC0EB6-24AF-47CA-B619-4106FEAA4C8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2" name="正方形/長方形 541">
          <a:extLst>
            <a:ext uri="{FF2B5EF4-FFF2-40B4-BE49-F238E27FC236}">
              <a16:creationId xmlns:a16="http://schemas.microsoft.com/office/drawing/2014/main" id="{2ED5F7D3-232A-4885-A90F-B9081D86CA4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3" name="正方形/長方形 542">
          <a:extLst>
            <a:ext uri="{FF2B5EF4-FFF2-40B4-BE49-F238E27FC236}">
              <a16:creationId xmlns:a16="http://schemas.microsoft.com/office/drawing/2014/main" id="{97AB64FD-E991-4AA9-92DE-A4C888F84322}"/>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4" name="正方形/長方形 543">
          <a:extLst>
            <a:ext uri="{FF2B5EF4-FFF2-40B4-BE49-F238E27FC236}">
              <a16:creationId xmlns:a16="http://schemas.microsoft.com/office/drawing/2014/main" id="{172E4687-10D6-41AF-902E-B750FC98046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5" name="正方形/長方形 544">
          <a:extLst>
            <a:ext uri="{FF2B5EF4-FFF2-40B4-BE49-F238E27FC236}">
              <a16:creationId xmlns:a16="http://schemas.microsoft.com/office/drawing/2014/main" id="{5FDE7A0D-44B5-4A86-97D6-1A929BEB013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6" name="正方形/長方形 545">
          <a:extLst>
            <a:ext uri="{FF2B5EF4-FFF2-40B4-BE49-F238E27FC236}">
              <a16:creationId xmlns:a16="http://schemas.microsoft.com/office/drawing/2014/main" id="{36287E0E-7616-436A-A8F9-1B13E5CEE3E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7" name="正方形/長方形 546">
          <a:extLst>
            <a:ext uri="{FF2B5EF4-FFF2-40B4-BE49-F238E27FC236}">
              <a16:creationId xmlns:a16="http://schemas.microsoft.com/office/drawing/2014/main" id="{D80A4C4F-2CF2-42FF-876C-464B3E54174D}"/>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8" name="正方形/長方形 547">
          <a:extLst>
            <a:ext uri="{FF2B5EF4-FFF2-40B4-BE49-F238E27FC236}">
              <a16:creationId xmlns:a16="http://schemas.microsoft.com/office/drawing/2014/main" id="{C7E41F10-09FA-4EBA-846D-A5494120EF2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9" name="正方形/長方形 548">
          <a:extLst>
            <a:ext uri="{FF2B5EF4-FFF2-40B4-BE49-F238E27FC236}">
              <a16:creationId xmlns:a16="http://schemas.microsoft.com/office/drawing/2014/main" id="{9952D754-5F5C-4FED-BD6F-77D3340C605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0" name="正方形/長方形 549">
          <a:extLst>
            <a:ext uri="{FF2B5EF4-FFF2-40B4-BE49-F238E27FC236}">
              <a16:creationId xmlns:a16="http://schemas.microsoft.com/office/drawing/2014/main" id="{6C850CF2-6D92-440B-B479-B6711401A42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1" name="正方形/長方形 550">
          <a:extLst>
            <a:ext uri="{FF2B5EF4-FFF2-40B4-BE49-F238E27FC236}">
              <a16:creationId xmlns:a16="http://schemas.microsoft.com/office/drawing/2014/main" id="{357741BC-ADA5-4CC3-ADB4-6B6022D243D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2" name="正方形/長方形 551">
          <a:extLst>
            <a:ext uri="{FF2B5EF4-FFF2-40B4-BE49-F238E27FC236}">
              <a16:creationId xmlns:a16="http://schemas.microsoft.com/office/drawing/2014/main" id="{40CE55C6-7EBD-4505-ACEC-85C6A47534B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3" name="正方形/長方形 552">
          <a:extLst>
            <a:ext uri="{FF2B5EF4-FFF2-40B4-BE49-F238E27FC236}">
              <a16:creationId xmlns:a16="http://schemas.microsoft.com/office/drawing/2014/main" id="{B5395A8B-BD91-4605-9484-EC219DCBAA7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4" name="正方形/長方形 553">
          <a:extLst>
            <a:ext uri="{FF2B5EF4-FFF2-40B4-BE49-F238E27FC236}">
              <a16:creationId xmlns:a16="http://schemas.microsoft.com/office/drawing/2014/main" id="{CE26E579-5EAC-4DB8-BD95-6949BE45D1A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5" name="正方形/長方形 554">
          <a:extLst>
            <a:ext uri="{FF2B5EF4-FFF2-40B4-BE49-F238E27FC236}">
              <a16:creationId xmlns:a16="http://schemas.microsoft.com/office/drawing/2014/main" id="{38F8D68C-7A71-43D1-942B-85FC8E0335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6" name="正方形/長方形 555">
          <a:extLst>
            <a:ext uri="{FF2B5EF4-FFF2-40B4-BE49-F238E27FC236}">
              <a16:creationId xmlns:a16="http://schemas.microsoft.com/office/drawing/2014/main" id="{B8CB92DC-5398-4EAB-8152-E922B5F390F6}"/>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7" name="正方形/長方形 556">
          <a:extLst>
            <a:ext uri="{FF2B5EF4-FFF2-40B4-BE49-F238E27FC236}">
              <a16:creationId xmlns:a16="http://schemas.microsoft.com/office/drawing/2014/main" id="{B814C4C6-79A2-4D2D-AB00-5686BDC10B2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8" name="正方形/長方形 557">
          <a:extLst>
            <a:ext uri="{FF2B5EF4-FFF2-40B4-BE49-F238E27FC236}">
              <a16:creationId xmlns:a16="http://schemas.microsoft.com/office/drawing/2014/main" id="{DBBD1F53-23E5-4F28-B0E5-78523496969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9" name="正方形/長方形 558">
          <a:extLst>
            <a:ext uri="{FF2B5EF4-FFF2-40B4-BE49-F238E27FC236}">
              <a16:creationId xmlns:a16="http://schemas.microsoft.com/office/drawing/2014/main" id="{0B1E618F-B760-418B-8A77-06FB6EA31F7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0" name="テキスト ボックス 559">
          <a:extLst>
            <a:ext uri="{FF2B5EF4-FFF2-40B4-BE49-F238E27FC236}">
              <a16:creationId xmlns:a16="http://schemas.microsoft.com/office/drawing/2014/main" id="{7FE0F458-84F7-46B6-B658-80AFEBD897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1" name="直線コネクタ 560">
          <a:extLst>
            <a:ext uri="{FF2B5EF4-FFF2-40B4-BE49-F238E27FC236}">
              <a16:creationId xmlns:a16="http://schemas.microsoft.com/office/drawing/2014/main" id="{F3B274DD-84F7-432E-8245-ADBB22E3D1B1}"/>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62" name="テキスト ボックス 561">
          <a:extLst>
            <a:ext uri="{FF2B5EF4-FFF2-40B4-BE49-F238E27FC236}">
              <a16:creationId xmlns:a16="http://schemas.microsoft.com/office/drawing/2014/main" id="{5D7EED23-8769-4066-BABA-880EA6305D7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a:extLst>
            <a:ext uri="{FF2B5EF4-FFF2-40B4-BE49-F238E27FC236}">
              <a16:creationId xmlns:a16="http://schemas.microsoft.com/office/drawing/2014/main" id="{E2FA382E-B0BF-4744-A9E8-F0F9E8655BF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64" name="テキスト ボックス 563">
          <a:extLst>
            <a:ext uri="{FF2B5EF4-FFF2-40B4-BE49-F238E27FC236}">
              <a16:creationId xmlns:a16="http://schemas.microsoft.com/office/drawing/2014/main" id="{907DCD95-74A5-4C0E-8FE1-ABDA3ADB537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a:extLst>
            <a:ext uri="{FF2B5EF4-FFF2-40B4-BE49-F238E27FC236}">
              <a16:creationId xmlns:a16="http://schemas.microsoft.com/office/drawing/2014/main" id="{82856268-816F-44BF-B40B-1D650C7CF12C}"/>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a:extLst>
            <a:ext uri="{FF2B5EF4-FFF2-40B4-BE49-F238E27FC236}">
              <a16:creationId xmlns:a16="http://schemas.microsoft.com/office/drawing/2014/main" id="{CDE5B5BF-EE5E-4F1E-A019-1E618F5A3EB3}"/>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a:extLst>
            <a:ext uri="{FF2B5EF4-FFF2-40B4-BE49-F238E27FC236}">
              <a16:creationId xmlns:a16="http://schemas.microsoft.com/office/drawing/2014/main" id="{62ABE25E-C1AE-48C1-82C4-33CEA4955B1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a:extLst>
            <a:ext uri="{FF2B5EF4-FFF2-40B4-BE49-F238E27FC236}">
              <a16:creationId xmlns:a16="http://schemas.microsoft.com/office/drawing/2014/main" id="{83806DD7-4A01-4F23-AB40-59F2BD7F3EF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a:extLst>
            <a:ext uri="{FF2B5EF4-FFF2-40B4-BE49-F238E27FC236}">
              <a16:creationId xmlns:a16="http://schemas.microsoft.com/office/drawing/2014/main" id="{536FF925-BFF6-45EF-8D91-388B65F33ABC}"/>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a:extLst>
            <a:ext uri="{FF2B5EF4-FFF2-40B4-BE49-F238E27FC236}">
              <a16:creationId xmlns:a16="http://schemas.microsoft.com/office/drawing/2014/main" id="{A68414CB-4F46-45E6-AFAC-029E759309A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a:extLst>
            <a:ext uri="{FF2B5EF4-FFF2-40B4-BE49-F238E27FC236}">
              <a16:creationId xmlns:a16="http://schemas.microsoft.com/office/drawing/2014/main" id="{B4472882-F6EF-4D82-8212-09DD39578EDE}"/>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a:extLst>
            <a:ext uri="{FF2B5EF4-FFF2-40B4-BE49-F238E27FC236}">
              <a16:creationId xmlns:a16="http://schemas.microsoft.com/office/drawing/2014/main" id="{CB0C15F2-484F-4230-81AE-368FD11B7B0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a:extLst>
            <a:ext uri="{FF2B5EF4-FFF2-40B4-BE49-F238E27FC236}">
              <a16:creationId xmlns:a16="http://schemas.microsoft.com/office/drawing/2014/main" id="{05A697DB-3EF1-4AB5-A7EF-1EBDCAA8648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74" name="テキスト ボックス 573">
          <a:extLst>
            <a:ext uri="{FF2B5EF4-FFF2-40B4-BE49-F238E27FC236}">
              <a16:creationId xmlns:a16="http://schemas.microsoft.com/office/drawing/2014/main" id="{3BE62E89-8415-4B64-8045-6B0A801BA46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id="{4C57906E-9AC7-4FE3-B0A3-8EA467E6E60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76" name="【公民館】&#10;有形固定資産減価償却率グラフ枠">
          <a:extLst>
            <a:ext uri="{FF2B5EF4-FFF2-40B4-BE49-F238E27FC236}">
              <a16:creationId xmlns:a16="http://schemas.microsoft.com/office/drawing/2014/main" id="{C68422B1-0D1A-4551-B757-793FE41767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77" name="直線コネクタ 576">
          <a:extLst>
            <a:ext uri="{FF2B5EF4-FFF2-40B4-BE49-F238E27FC236}">
              <a16:creationId xmlns:a16="http://schemas.microsoft.com/office/drawing/2014/main" id="{7BCC59A0-82D3-4842-A8C5-A60A1FB49B7E}"/>
            </a:ext>
          </a:extLst>
        </xdr:cNvPr>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8" name="【公民館】&#10;有形固定資産減価償却率最小値テキスト">
          <a:extLst>
            <a:ext uri="{FF2B5EF4-FFF2-40B4-BE49-F238E27FC236}">
              <a16:creationId xmlns:a16="http://schemas.microsoft.com/office/drawing/2014/main" id="{326A8282-1BD9-4416-9293-2962CAC5ED55}"/>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9" name="直線コネクタ 578">
          <a:extLst>
            <a:ext uri="{FF2B5EF4-FFF2-40B4-BE49-F238E27FC236}">
              <a16:creationId xmlns:a16="http://schemas.microsoft.com/office/drawing/2014/main" id="{163888EA-54C9-41BC-BCFF-6C094B694C02}"/>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80" name="【公民館】&#10;有形固定資産減価償却率最大値テキスト">
          <a:extLst>
            <a:ext uri="{FF2B5EF4-FFF2-40B4-BE49-F238E27FC236}">
              <a16:creationId xmlns:a16="http://schemas.microsoft.com/office/drawing/2014/main" id="{AA1E082D-831C-4E00-A402-2153C0CF3AF9}"/>
            </a:ext>
          </a:extLst>
        </xdr:cNvPr>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81" name="直線コネクタ 580">
          <a:extLst>
            <a:ext uri="{FF2B5EF4-FFF2-40B4-BE49-F238E27FC236}">
              <a16:creationId xmlns:a16="http://schemas.microsoft.com/office/drawing/2014/main" id="{CA211521-72D7-4186-A83F-79BBB10D16ED}"/>
            </a:ext>
          </a:extLst>
        </xdr:cNvPr>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101798</xdr:rowOff>
    </xdr:from>
    <xdr:ext cx="405111" cy="259045"/>
    <xdr:sp macro="" textlink="">
      <xdr:nvSpPr>
        <xdr:cNvPr id="582" name="【公民館】&#10;有形固定資産減価償却率平均値テキスト">
          <a:extLst>
            <a:ext uri="{FF2B5EF4-FFF2-40B4-BE49-F238E27FC236}">
              <a16:creationId xmlns:a16="http://schemas.microsoft.com/office/drawing/2014/main" id="{E32BBA1E-0B7C-4F2F-88B2-D46FA6F0B3ED}"/>
            </a:ext>
          </a:extLst>
        </xdr:cNvPr>
        <xdr:cNvSpPr txBox="1"/>
      </xdr:nvSpPr>
      <xdr:spPr>
        <a:xfrm>
          <a:off x="16357600" y="18104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83" name="フローチャート: 判断 582">
          <a:extLst>
            <a:ext uri="{FF2B5EF4-FFF2-40B4-BE49-F238E27FC236}">
              <a16:creationId xmlns:a16="http://schemas.microsoft.com/office/drawing/2014/main" id="{38695995-B430-417F-9B44-8C5D31DC9749}"/>
            </a:ext>
          </a:extLst>
        </xdr:cNvPr>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84" name="フローチャート: 判断 583">
          <a:extLst>
            <a:ext uri="{FF2B5EF4-FFF2-40B4-BE49-F238E27FC236}">
              <a16:creationId xmlns:a16="http://schemas.microsoft.com/office/drawing/2014/main" id="{06E1585C-D473-4829-9632-2C57F41EF8F0}"/>
            </a:ext>
          </a:extLst>
        </xdr:cNvPr>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85" name="フローチャート: 判断 584">
          <a:extLst>
            <a:ext uri="{FF2B5EF4-FFF2-40B4-BE49-F238E27FC236}">
              <a16:creationId xmlns:a16="http://schemas.microsoft.com/office/drawing/2014/main" id="{EA6F22D6-EF82-49BA-8D2F-7561659F1B20}"/>
            </a:ext>
          </a:extLst>
        </xdr:cNvPr>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86" name="フローチャート: 判断 585">
          <a:extLst>
            <a:ext uri="{FF2B5EF4-FFF2-40B4-BE49-F238E27FC236}">
              <a16:creationId xmlns:a16="http://schemas.microsoft.com/office/drawing/2014/main" id="{237A0554-26F0-4096-8D52-1424C2D0593E}"/>
            </a:ext>
          </a:extLst>
        </xdr:cNvPr>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87" name="フローチャート: 判断 586">
          <a:extLst>
            <a:ext uri="{FF2B5EF4-FFF2-40B4-BE49-F238E27FC236}">
              <a16:creationId xmlns:a16="http://schemas.microsoft.com/office/drawing/2014/main" id="{62E6043E-DDBF-459F-ADAC-4872B27FC3C3}"/>
            </a:ext>
          </a:extLst>
        </xdr:cNvPr>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id="{0D60C6B1-1D63-42A3-BF26-9EB486A7985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id="{0DFF0528-5639-4605-9B19-72609336DCBA}"/>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id="{DAB8D405-7923-4EA8-81CF-D2A5853E189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FFA68454-4D08-425F-A6DD-D8F717ABC4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C353EDEF-ABCB-4EF1-8366-46B3ACA7330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593" name="楕円 592">
          <a:extLst>
            <a:ext uri="{FF2B5EF4-FFF2-40B4-BE49-F238E27FC236}">
              <a16:creationId xmlns:a16="http://schemas.microsoft.com/office/drawing/2014/main" id="{AB7F3A7E-D252-4DEE-BFE6-C8C84D7C8AF3}"/>
            </a:ext>
          </a:extLst>
        </xdr:cNvPr>
        <xdr:cNvSpPr/>
      </xdr:nvSpPr>
      <xdr:spPr>
        <a:xfrm>
          <a:off x="162687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121756</xdr:rowOff>
    </xdr:from>
    <xdr:ext cx="405111" cy="259045"/>
    <xdr:sp macro="" textlink="">
      <xdr:nvSpPr>
        <xdr:cNvPr id="594" name="【公民館】&#10;有形固定資産減価償却率該当値テキスト">
          <a:extLst>
            <a:ext uri="{FF2B5EF4-FFF2-40B4-BE49-F238E27FC236}">
              <a16:creationId xmlns:a16="http://schemas.microsoft.com/office/drawing/2014/main" id="{84123DE4-AD88-4102-87D0-8B79BD27521E}"/>
            </a:ext>
          </a:extLst>
        </xdr:cNvPr>
        <xdr:cNvSpPr txBox="1"/>
      </xdr:nvSpPr>
      <xdr:spPr>
        <a:xfrm>
          <a:off x="16357600" y="17952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66221</xdr:rowOff>
    </xdr:from>
    <xdr:to>
      <xdr:col>81</xdr:col>
      <xdr:colOff>101600</xdr:colOff>
      <xdr:row>105</xdr:row>
      <xdr:rowOff>167821</xdr:rowOff>
    </xdr:to>
    <xdr:sp macro="" textlink="">
      <xdr:nvSpPr>
        <xdr:cNvPr id="595" name="楕円 594">
          <a:extLst>
            <a:ext uri="{FF2B5EF4-FFF2-40B4-BE49-F238E27FC236}">
              <a16:creationId xmlns:a16="http://schemas.microsoft.com/office/drawing/2014/main" id="{F8A18333-2AFA-4267-BF44-2692B8F24AB6}"/>
            </a:ext>
          </a:extLst>
        </xdr:cNvPr>
        <xdr:cNvSpPr/>
      </xdr:nvSpPr>
      <xdr:spPr>
        <a:xfrm>
          <a:off x="15430500" y="1806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117021</xdr:rowOff>
    </xdr:from>
    <xdr:to>
      <xdr:col>85</xdr:col>
      <xdr:colOff>127000</xdr:colOff>
      <xdr:row>105</xdr:row>
      <xdr:rowOff>149679</xdr:rowOff>
    </xdr:to>
    <xdr:cxnSp macro="">
      <xdr:nvCxnSpPr>
        <xdr:cNvPr id="596" name="直線コネクタ 595">
          <a:extLst>
            <a:ext uri="{FF2B5EF4-FFF2-40B4-BE49-F238E27FC236}">
              <a16:creationId xmlns:a16="http://schemas.microsoft.com/office/drawing/2014/main" id="{352962A8-F9C0-4164-AEE9-AA96FDDA73B7}"/>
            </a:ext>
          </a:extLst>
        </xdr:cNvPr>
        <xdr:cNvCxnSpPr/>
      </xdr:nvCxnSpPr>
      <xdr:spPr>
        <a:xfrm>
          <a:off x="15481300" y="181192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31585</xdr:rowOff>
    </xdr:from>
    <xdr:ext cx="405111" cy="259045"/>
    <xdr:sp macro="" textlink="">
      <xdr:nvSpPr>
        <xdr:cNvPr id="597" name="n_1aveValue【公民館】&#10;有形固定資産減価償却率">
          <a:extLst>
            <a:ext uri="{FF2B5EF4-FFF2-40B4-BE49-F238E27FC236}">
              <a16:creationId xmlns:a16="http://schemas.microsoft.com/office/drawing/2014/main" id="{E4553306-FB97-4389-941E-61AD2C890D85}"/>
            </a:ext>
          </a:extLst>
        </xdr:cNvPr>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98" name="n_2aveValue【公民館】&#10;有形固定資産減価償却率">
          <a:extLst>
            <a:ext uri="{FF2B5EF4-FFF2-40B4-BE49-F238E27FC236}">
              <a16:creationId xmlns:a16="http://schemas.microsoft.com/office/drawing/2014/main" id="{081BB307-A7EF-4BD0-A410-AA1FF39708B5}"/>
            </a:ext>
          </a:extLst>
        </xdr:cNvPr>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107604</xdr:rowOff>
    </xdr:from>
    <xdr:ext cx="405111" cy="259045"/>
    <xdr:sp macro="" textlink="">
      <xdr:nvSpPr>
        <xdr:cNvPr id="599" name="n_3aveValue【公民館】&#10;有形固定資産減価償却率">
          <a:extLst>
            <a:ext uri="{FF2B5EF4-FFF2-40B4-BE49-F238E27FC236}">
              <a16:creationId xmlns:a16="http://schemas.microsoft.com/office/drawing/2014/main" id="{7D46FF7D-2B6B-4D60-94CC-8AA864CFBE7D}"/>
            </a:ext>
          </a:extLst>
        </xdr:cNvPr>
        <xdr:cNvSpPr txBox="1"/>
      </xdr:nvSpPr>
      <xdr:spPr>
        <a:xfrm>
          <a:off x="13500744" y="1793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600" name="n_4aveValue【公民館】&#10;有形固定資産減価償却率">
          <a:extLst>
            <a:ext uri="{FF2B5EF4-FFF2-40B4-BE49-F238E27FC236}">
              <a16:creationId xmlns:a16="http://schemas.microsoft.com/office/drawing/2014/main" id="{00B4098A-7D29-4F07-A0F0-0AEFFAD41BA1}"/>
            </a:ext>
          </a:extLst>
        </xdr:cNvPr>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12898</xdr:rowOff>
    </xdr:from>
    <xdr:ext cx="405111" cy="259045"/>
    <xdr:sp macro="" textlink="">
      <xdr:nvSpPr>
        <xdr:cNvPr id="601" name="n_1mainValue【公民館】&#10;有形固定資産減価償却率">
          <a:extLst>
            <a:ext uri="{FF2B5EF4-FFF2-40B4-BE49-F238E27FC236}">
              <a16:creationId xmlns:a16="http://schemas.microsoft.com/office/drawing/2014/main" id="{CB39C6D6-1FD6-4C43-8667-12FEC3AA0E8F}"/>
            </a:ext>
          </a:extLst>
        </xdr:cNvPr>
        <xdr:cNvSpPr txBox="1"/>
      </xdr:nvSpPr>
      <xdr:spPr>
        <a:xfrm>
          <a:off x="152660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FA0272AC-3741-4B85-AB5E-66CCEBB45A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C7C8695E-CB59-413A-91B6-11995E2128D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A9F36AE8-D0B1-4CFF-BD9C-5C290E92DF4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67F666C5-23E8-43F3-85AF-314076B950E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E99927C9-953F-4914-BE46-F3FD71072FE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7871FEFE-2153-4C32-AFB3-852D528D4FA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F321972A-933A-4BAA-AD30-73D1D03FF19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35F5E78D-6EF4-4DF4-B5DD-2B23A35885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FA7B64D1-A5C1-464E-9ADB-EFD81A9BDDB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62CCCC19-6A0A-423B-9381-D7778C5E48A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a:extLst>
            <a:ext uri="{FF2B5EF4-FFF2-40B4-BE49-F238E27FC236}">
              <a16:creationId xmlns:a16="http://schemas.microsoft.com/office/drawing/2014/main" id="{CD54BDCF-BDB0-4ADB-A3A3-EC443DD622D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a:extLst>
            <a:ext uri="{FF2B5EF4-FFF2-40B4-BE49-F238E27FC236}">
              <a16:creationId xmlns:a16="http://schemas.microsoft.com/office/drawing/2014/main" id="{5192448D-60B0-41F1-865F-210505F4786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a:extLst>
            <a:ext uri="{FF2B5EF4-FFF2-40B4-BE49-F238E27FC236}">
              <a16:creationId xmlns:a16="http://schemas.microsoft.com/office/drawing/2014/main" id="{4B0623BF-AC6F-4E4F-ACCF-571C6609795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a:extLst>
            <a:ext uri="{FF2B5EF4-FFF2-40B4-BE49-F238E27FC236}">
              <a16:creationId xmlns:a16="http://schemas.microsoft.com/office/drawing/2014/main" id="{F3FBAFBC-501F-4B92-B2BF-E63C350F086B}"/>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a:extLst>
            <a:ext uri="{FF2B5EF4-FFF2-40B4-BE49-F238E27FC236}">
              <a16:creationId xmlns:a16="http://schemas.microsoft.com/office/drawing/2014/main" id="{9036F0A5-FB0D-4140-A5A5-8C5ADD2DB78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a:extLst>
            <a:ext uri="{FF2B5EF4-FFF2-40B4-BE49-F238E27FC236}">
              <a16:creationId xmlns:a16="http://schemas.microsoft.com/office/drawing/2014/main" id="{B0F6EF35-FE32-4670-8C73-5AA9FA66ED8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a:extLst>
            <a:ext uri="{FF2B5EF4-FFF2-40B4-BE49-F238E27FC236}">
              <a16:creationId xmlns:a16="http://schemas.microsoft.com/office/drawing/2014/main" id="{045F24B2-6D2B-47D7-A004-D8F157B5E3D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a:extLst>
            <a:ext uri="{FF2B5EF4-FFF2-40B4-BE49-F238E27FC236}">
              <a16:creationId xmlns:a16="http://schemas.microsoft.com/office/drawing/2014/main" id="{94AD163F-97E9-4C31-B8BF-DE49888D233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a:extLst>
            <a:ext uri="{FF2B5EF4-FFF2-40B4-BE49-F238E27FC236}">
              <a16:creationId xmlns:a16="http://schemas.microsoft.com/office/drawing/2014/main" id="{C105C488-8685-494D-9362-EE1105B5BFB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a:extLst>
            <a:ext uri="{FF2B5EF4-FFF2-40B4-BE49-F238E27FC236}">
              <a16:creationId xmlns:a16="http://schemas.microsoft.com/office/drawing/2014/main" id="{DE28C3C0-8830-49A5-B206-BD8C143F077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a:extLst>
            <a:ext uri="{FF2B5EF4-FFF2-40B4-BE49-F238E27FC236}">
              <a16:creationId xmlns:a16="http://schemas.microsoft.com/office/drawing/2014/main" id="{874074E4-932A-4184-A3F1-48C299060DB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a:extLst>
            <a:ext uri="{FF2B5EF4-FFF2-40B4-BE49-F238E27FC236}">
              <a16:creationId xmlns:a16="http://schemas.microsoft.com/office/drawing/2014/main" id="{AF980924-38CD-4CCC-BC80-F8FDB70418F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a:extLst>
            <a:ext uri="{FF2B5EF4-FFF2-40B4-BE49-F238E27FC236}">
              <a16:creationId xmlns:a16="http://schemas.microsoft.com/office/drawing/2014/main" id="{01D9CEF5-2291-4A04-B20A-70469157B76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5" name="直線コネクタ 624">
          <a:extLst>
            <a:ext uri="{FF2B5EF4-FFF2-40B4-BE49-F238E27FC236}">
              <a16:creationId xmlns:a16="http://schemas.microsoft.com/office/drawing/2014/main" id="{2E9848D7-EB32-4456-A692-EF8E0E110FCF}"/>
            </a:ext>
          </a:extLst>
        </xdr:cNvPr>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6" name="【公民館】&#10;一人当たり面積最小値テキスト">
          <a:extLst>
            <a:ext uri="{FF2B5EF4-FFF2-40B4-BE49-F238E27FC236}">
              <a16:creationId xmlns:a16="http://schemas.microsoft.com/office/drawing/2014/main" id="{7658862F-9154-4532-83D6-CDDBFB9BCA81}"/>
            </a:ext>
          </a:extLst>
        </xdr:cNvPr>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7" name="直線コネクタ 626">
          <a:extLst>
            <a:ext uri="{FF2B5EF4-FFF2-40B4-BE49-F238E27FC236}">
              <a16:creationId xmlns:a16="http://schemas.microsoft.com/office/drawing/2014/main" id="{D3B96A83-B4DA-4BC6-A828-180DCA7EF82F}"/>
            </a:ext>
          </a:extLst>
        </xdr:cNvPr>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8" name="【公民館】&#10;一人当たり面積最大値テキスト">
          <a:extLst>
            <a:ext uri="{FF2B5EF4-FFF2-40B4-BE49-F238E27FC236}">
              <a16:creationId xmlns:a16="http://schemas.microsoft.com/office/drawing/2014/main" id="{EBA90E2F-1A01-4960-912E-AA92C93F1C94}"/>
            </a:ext>
          </a:extLst>
        </xdr:cNvPr>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29" name="直線コネクタ 628">
          <a:extLst>
            <a:ext uri="{FF2B5EF4-FFF2-40B4-BE49-F238E27FC236}">
              <a16:creationId xmlns:a16="http://schemas.microsoft.com/office/drawing/2014/main" id="{2ECA678A-2A88-43F1-AB7D-ABC1666810C4}"/>
            </a:ext>
          </a:extLst>
        </xdr:cNvPr>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30" name="【公民館】&#10;一人当たり面積平均値テキスト">
          <a:extLst>
            <a:ext uri="{FF2B5EF4-FFF2-40B4-BE49-F238E27FC236}">
              <a16:creationId xmlns:a16="http://schemas.microsoft.com/office/drawing/2014/main" id="{FAE4B25D-FB2E-4C00-AFF7-CB0D6D8A5255}"/>
            </a:ext>
          </a:extLst>
        </xdr:cNvPr>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1" name="フローチャート: 判断 630">
          <a:extLst>
            <a:ext uri="{FF2B5EF4-FFF2-40B4-BE49-F238E27FC236}">
              <a16:creationId xmlns:a16="http://schemas.microsoft.com/office/drawing/2014/main" id="{B497BB65-FD8A-4B7C-8D30-8F8683D866EB}"/>
            </a:ext>
          </a:extLst>
        </xdr:cNvPr>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2" name="フローチャート: 判断 631">
          <a:extLst>
            <a:ext uri="{FF2B5EF4-FFF2-40B4-BE49-F238E27FC236}">
              <a16:creationId xmlns:a16="http://schemas.microsoft.com/office/drawing/2014/main" id="{90076599-AE9C-435E-8BD5-D70963C25071}"/>
            </a:ext>
          </a:extLst>
        </xdr:cNvPr>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3" name="フローチャート: 判断 632">
          <a:extLst>
            <a:ext uri="{FF2B5EF4-FFF2-40B4-BE49-F238E27FC236}">
              <a16:creationId xmlns:a16="http://schemas.microsoft.com/office/drawing/2014/main" id="{C58DF378-A06E-4833-8261-43EBDED44837}"/>
            </a:ext>
          </a:extLst>
        </xdr:cNvPr>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4" name="フローチャート: 判断 633">
          <a:extLst>
            <a:ext uri="{FF2B5EF4-FFF2-40B4-BE49-F238E27FC236}">
              <a16:creationId xmlns:a16="http://schemas.microsoft.com/office/drawing/2014/main" id="{2BB57B6D-7953-4B86-8A0C-2AD513724DD0}"/>
            </a:ext>
          </a:extLst>
        </xdr:cNvPr>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5" name="フローチャート: 判断 634">
          <a:extLst>
            <a:ext uri="{FF2B5EF4-FFF2-40B4-BE49-F238E27FC236}">
              <a16:creationId xmlns:a16="http://schemas.microsoft.com/office/drawing/2014/main" id="{CD8669D1-4754-48CD-85BE-C8A4F044A42F}"/>
            </a:ext>
          </a:extLst>
        </xdr:cNvPr>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47B1A5A0-7DB7-487E-8452-34A2BD94826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23423128-96B3-4D8E-9B95-590F8B6E8C6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BD589DE2-F0DA-4DB8-ACFF-49455DF3831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141A47B5-D084-4DDC-AA4A-468C33090A1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82181A92-3FFB-4CB8-AF1C-0B4F71F249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13208</xdr:rowOff>
    </xdr:from>
    <xdr:to>
      <xdr:col>116</xdr:col>
      <xdr:colOff>114300</xdr:colOff>
      <xdr:row>106</xdr:row>
      <xdr:rowOff>114808</xdr:rowOff>
    </xdr:to>
    <xdr:sp macro="" textlink="">
      <xdr:nvSpPr>
        <xdr:cNvPr id="641" name="楕円 640">
          <a:extLst>
            <a:ext uri="{FF2B5EF4-FFF2-40B4-BE49-F238E27FC236}">
              <a16:creationId xmlns:a16="http://schemas.microsoft.com/office/drawing/2014/main" id="{B0A4C8CF-4D7F-4A48-BEFE-F0B64ED54878}"/>
            </a:ext>
          </a:extLst>
        </xdr:cNvPr>
        <xdr:cNvSpPr/>
      </xdr:nvSpPr>
      <xdr:spPr>
        <a:xfrm>
          <a:off x="22110700" y="1818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36085</xdr:rowOff>
    </xdr:from>
    <xdr:ext cx="469744" cy="259045"/>
    <xdr:sp macro="" textlink="">
      <xdr:nvSpPr>
        <xdr:cNvPr id="642" name="【公民館】&#10;一人当たり面積該当値テキスト">
          <a:extLst>
            <a:ext uri="{FF2B5EF4-FFF2-40B4-BE49-F238E27FC236}">
              <a16:creationId xmlns:a16="http://schemas.microsoft.com/office/drawing/2014/main" id="{92F7C96E-AC01-4E16-8196-58F263172A48}"/>
            </a:ext>
          </a:extLst>
        </xdr:cNvPr>
        <xdr:cNvSpPr txBox="1"/>
      </xdr:nvSpPr>
      <xdr:spPr>
        <a:xfrm>
          <a:off x="22199600" y="1803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31496</xdr:rowOff>
    </xdr:from>
    <xdr:to>
      <xdr:col>112</xdr:col>
      <xdr:colOff>38100</xdr:colOff>
      <xdr:row>107</xdr:row>
      <xdr:rowOff>133096</xdr:rowOff>
    </xdr:to>
    <xdr:sp macro="" textlink="">
      <xdr:nvSpPr>
        <xdr:cNvPr id="643" name="楕円 642">
          <a:extLst>
            <a:ext uri="{FF2B5EF4-FFF2-40B4-BE49-F238E27FC236}">
              <a16:creationId xmlns:a16="http://schemas.microsoft.com/office/drawing/2014/main" id="{2267B13F-5947-4C70-997F-2D406471EF53}"/>
            </a:ext>
          </a:extLst>
        </xdr:cNvPr>
        <xdr:cNvSpPr/>
      </xdr:nvSpPr>
      <xdr:spPr>
        <a:xfrm>
          <a:off x="21272500" y="1837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64008</xdr:rowOff>
    </xdr:from>
    <xdr:to>
      <xdr:col>116</xdr:col>
      <xdr:colOff>63500</xdr:colOff>
      <xdr:row>107</xdr:row>
      <xdr:rowOff>82296</xdr:rowOff>
    </xdr:to>
    <xdr:cxnSp macro="">
      <xdr:nvCxnSpPr>
        <xdr:cNvPr id="644" name="直線コネクタ 643">
          <a:extLst>
            <a:ext uri="{FF2B5EF4-FFF2-40B4-BE49-F238E27FC236}">
              <a16:creationId xmlns:a16="http://schemas.microsoft.com/office/drawing/2014/main" id="{9E5D31BC-BC45-43E1-A8C4-DFE9587A0BAC}"/>
            </a:ext>
          </a:extLst>
        </xdr:cNvPr>
        <xdr:cNvCxnSpPr/>
      </xdr:nvCxnSpPr>
      <xdr:spPr>
        <a:xfrm flipV="1">
          <a:off x="21323300" y="18237708"/>
          <a:ext cx="8382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18559</xdr:rowOff>
    </xdr:from>
    <xdr:ext cx="469744" cy="259045"/>
    <xdr:sp macro="" textlink="">
      <xdr:nvSpPr>
        <xdr:cNvPr id="645" name="n_1aveValue【公民館】&#10;一人当たり面積">
          <a:extLst>
            <a:ext uri="{FF2B5EF4-FFF2-40B4-BE49-F238E27FC236}">
              <a16:creationId xmlns:a16="http://schemas.microsoft.com/office/drawing/2014/main" id="{154CC33A-1714-46E5-B52D-A6DB3AF85557}"/>
            </a:ext>
          </a:extLst>
        </xdr:cNvPr>
        <xdr:cNvSpPr txBox="1"/>
      </xdr:nvSpPr>
      <xdr:spPr>
        <a:xfrm>
          <a:off x="210757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49040</xdr:rowOff>
    </xdr:from>
    <xdr:ext cx="469744" cy="259045"/>
    <xdr:sp macro="" textlink="">
      <xdr:nvSpPr>
        <xdr:cNvPr id="646" name="n_2aveValue【公民館】&#10;一人当たり面積">
          <a:extLst>
            <a:ext uri="{FF2B5EF4-FFF2-40B4-BE49-F238E27FC236}">
              <a16:creationId xmlns:a16="http://schemas.microsoft.com/office/drawing/2014/main" id="{008AEDB7-CA2D-486C-ABDD-A455DAF78AC8}"/>
            </a:ext>
          </a:extLst>
        </xdr:cNvPr>
        <xdr:cNvSpPr txBox="1"/>
      </xdr:nvSpPr>
      <xdr:spPr>
        <a:xfrm>
          <a:off x="20199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20845</xdr:rowOff>
    </xdr:from>
    <xdr:ext cx="469744" cy="259045"/>
    <xdr:sp macro="" textlink="">
      <xdr:nvSpPr>
        <xdr:cNvPr id="647" name="n_3aveValue【公民館】&#10;一人当たり面積">
          <a:extLst>
            <a:ext uri="{FF2B5EF4-FFF2-40B4-BE49-F238E27FC236}">
              <a16:creationId xmlns:a16="http://schemas.microsoft.com/office/drawing/2014/main" id="{4707EAE7-B25A-469F-BC77-02F11BD6ECE1}"/>
            </a:ext>
          </a:extLst>
        </xdr:cNvPr>
        <xdr:cNvSpPr txBox="1"/>
      </xdr:nvSpPr>
      <xdr:spPr>
        <a:xfrm>
          <a:off x="19310427" y="18023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48" name="n_4aveValue【公民館】&#10;一人当たり面積">
          <a:extLst>
            <a:ext uri="{FF2B5EF4-FFF2-40B4-BE49-F238E27FC236}">
              <a16:creationId xmlns:a16="http://schemas.microsoft.com/office/drawing/2014/main" id="{6D97C309-FFF3-44C6-B7F6-71745188C33F}"/>
            </a:ext>
          </a:extLst>
        </xdr:cNvPr>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124223</xdr:rowOff>
    </xdr:from>
    <xdr:ext cx="469744" cy="259045"/>
    <xdr:sp macro="" textlink="">
      <xdr:nvSpPr>
        <xdr:cNvPr id="649" name="n_1mainValue【公民館】&#10;一人当たり面積">
          <a:extLst>
            <a:ext uri="{FF2B5EF4-FFF2-40B4-BE49-F238E27FC236}">
              <a16:creationId xmlns:a16="http://schemas.microsoft.com/office/drawing/2014/main" id="{E903F39A-1D1F-47A5-BFDA-4A70E90668C7}"/>
            </a:ext>
          </a:extLst>
        </xdr:cNvPr>
        <xdr:cNvSpPr txBox="1"/>
      </xdr:nvSpPr>
      <xdr:spPr>
        <a:xfrm>
          <a:off x="21075727" y="18469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0" name="正方形/長方形 649">
          <a:extLst>
            <a:ext uri="{FF2B5EF4-FFF2-40B4-BE49-F238E27FC236}">
              <a16:creationId xmlns:a16="http://schemas.microsoft.com/office/drawing/2014/main" id="{375E809B-3748-4536-94CD-A1D4BD1A18A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1" name="正方形/長方形 650">
          <a:extLst>
            <a:ext uri="{FF2B5EF4-FFF2-40B4-BE49-F238E27FC236}">
              <a16:creationId xmlns:a16="http://schemas.microsoft.com/office/drawing/2014/main" id="{197666FE-957A-45BC-8234-E57BBF60CD6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2" name="テキスト ボックス 651">
          <a:extLst>
            <a:ext uri="{FF2B5EF4-FFF2-40B4-BE49-F238E27FC236}">
              <a16:creationId xmlns:a16="http://schemas.microsoft.com/office/drawing/2014/main" id="{A7A1F311-91CE-44F1-8C0B-DB0681A1882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類似団体平均に比べ、学校施設で２０．５ポイント、公営住宅で６．２ポイント減価償却率が高い水準にある。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今後は天売高校や焼尻小中学校、羽幌中学校などの学校施設や公営住宅といった老朽化した施設の建て替えや大規模改修を計画的に実施する必要がある。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F78C56F-4802-4ADC-B57C-1CF75D7D5C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465C0FC-E85A-490E-8B80-5C46BE57CC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E9D5E68-736B-4936-9100-3BFCB228140A}"/>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A831789-7518-4623-944C-121E80B20CF7}"/>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FEB92419-BDF3-4947-8C19-07B55FFD3CE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E54CFA0-BC77-4C12-80AE-402B5CCA32E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2F07A34-5F13-4C3D-99B6-0E4EE3328F2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EE885E1-B5C5-4651-A818-C41435B657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0E6417-481E-4A0A-9CBC-81850170B7E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2B7E35C-D47C-460D-AA63-4F1E405F3E1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CA38E4A-49B3-483A-ADCD-19D19C98A3E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F116C8-F5F3-44D8-8E7E-C7FCFCA71D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5A94CAA-CB44-4701-8924-EE0BFA44975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2FDEF32-809B-4B3C-A0F6-C7D9080E02C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818F147-C115-4ED0-963F-49C5CB11BA3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961DB5-A71D-4AC3-8645-FA4E5A21E36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852B86D-2187-430C-9359-6B6C6591323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5ED789A-88BC-444F-9EF7-9C6126E3D38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C3A1F1-7EB5-4C25-B465-014C6060A82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98E8F3-84C7-4A2E-BB77-229AEDD1AC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9C5603FC-6871-4192-86B5-445DED16252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123F11A-FF6A-479D-8C76-0626A28CE1F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8736A7A-C1D1-40D4-AB3E-DB05342C2D3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52DB87-3FFB-474F-A360-FD955643ABF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D95FBB3-B6AC-4A06-97A7-1F5A497E4AD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FD95057-7EEE-4697-9B06-70B3230964E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B4DA6E-0E71-4D34-B267-F4691F27339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8DB1D75-CF8E-4985-BCFE-72CFEFB67ED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062F16F-71A1-4EBB-8EA9-62116061FC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B3E774EF-782A-48F6-8996-ADEAEF548CA7}"/>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71A5E3C5-272C-4F93-B87B-34F9EAC692D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703DEEE-01DA-4834-91F0-70B48D2224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1BA85EB-18BD-40E9-9BC6-DFBD0574E4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AC1EB28-07F4-436F-8636-5F20D1AA2E89}"/>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8DD8F8C-D665-4188-B48A-5ED81AB150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3E6C62D-F5F2-4860-A96F-941AF7EB6B1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FD471005-C965-49AF-AB90-B67242AFEC7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14EA84ED-F616-449F-B831-C38B9C2BD1D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1655EA-B363-4E61-A317-F2AF5FD05907}"/>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59CCE8FB-0B63-436B-BE2B-B54EB66E184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64593F08-F22A-4D78-81EB-7DD358FB04B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BB2F72B8-F787-4F99-939C-D0FDDD56A89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8A7246A0-CC89-4CA2-8C2F-ACFD5C74A2A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6358B329-16CE-4A96-B394-1B0778E2005A}"/>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269A06F3-22B8-4AB9-95F8-D38ED4F63BE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CF442976-C6E1-4E68-9775-AE8F5BD524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42F5B76D-97C4-49EB-BDCE-E7BE83FB97ED}"/>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B6B6B9B9-0DE0-4822-BA53-3F32ABF57D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D5FF595C-6EB6-40BD-9E83-91D0CFA6432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EAF422E4-8991-4890-851E-63112806CC1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5C75C244-E297-4121-A57A-8FE3C627ABA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1C1E598C-64C2-43F6-B487-9FC859F9B02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F2C2CD5-5E1C-4EB9-A7E1-555645035A1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389848F-1C2F-48A1-AD8D-50CEC0FC747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6913A474-C1EA-4A68-B4B7-19FBFA512654}"/>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54081C0-579E-487B-8847-101855CC209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5BBD2DF0-08A7-4FDB-8534-B9667E27135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4A3FC7AD-141F-4221-855E-FABBA3191FA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706255F0-7CBD-45EA-9983-8B68BFCBD11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8CEFA80D-958F-48AB-887E-E9FC91D86D7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C33A8DE-FC61-4409-9077-177CC0E7AB3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B6BECF92-1746-4488-BBD9-8836429BAC7E}"/>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C626AC07-3886-4DFF-8616-C9329D983F9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731BD28-5313-4787-B9E6-7DEB6D6E1A8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3F781ED3-0B65-4DF8-A546-BF3B3663133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FD243AE3-AC04-4229-B5B5-E865DB8E766F}"/>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8A01B91B-C108-4DB7-8F37-886E2CB4B8E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B38E23B9-C253-422F-AB34-76636FA743A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CB762A7B-1985-448B-B670-EAB63FA2C6F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11A97FF-6632-4919-8899-DF995026A08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91957CCF-0792-4559-8091-8A79FAC54C3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E6147EF-E0E1-4CDF-92BC-07E3B9AC842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DBFB3B3-6832-46A6-A22F-5323283AA878}"/>
            </a:ext>
          </a:extLst>
        </xdr:cNvPr>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6B2B246-6B51-4FE4-B2BE-E7AEC39131D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EECE422D-54C5-42A1-8E1B-BD4940D1FD58}"/>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D69B9775-55C3-41FA-A354-79D47DC3EC0E}"/>
            </a:ext>
          </a:extLst>
        </xdr:cNvPr>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a:extLst>
            <a:ext uri="{FF2B5EF4-FFF2-40B4-BE49-F238E27FC236}">
              <a16:creationId xmlns:a16="http://schemas.microsoft.com/office/drawing/2014/main" id="{D1573E7A-5774-433D-B77A-4ED9360A4DE7}"/>
            </a:ext>
          </a:extLst>
        </xdr:cNvPr>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81546D05-9C7B-4D7D-8523-6391C9220F13}"/>
            </a:ext>
          </a:extLst>
        </xdr:cNvPr>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a:extLst>
            <a:ext uri="{FF2B5EF4-FFF2-40B4-BE49-F238E27FC236}">
              <a16:creationId xmlns:a16="http://schemas.microsoft.com/office/drawing/2014/main" id="{81A26F3C-49F8-453D-B986-8D05EA47D9D0}"/>
            </a:ext>
          </a:extLst>
        </xdr:cNvPr>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a:extLst>
            <a:ext uri="{FF2B5EF4-FFF2-40B4-BE49-F238E27FC236}">
              <a16:creationId xmlns:a16="http://schemas.microsoft.com/office/drawing/2014/main" id="{151759C3-C129-4C2D-A8C8-7480D2DBF561}"/>
            </a:ext>
          </a:extLst>
        </xdr:cNvPr>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a:extLst>
            <a:ext uri="{FF2B5EF4-FFF2-40B4-BE49-F238E27FC236}">
              <a16:creationId xmlns:a16="http://schemas.microsoft.com/office/drawing/2014/main" id="{97319AC9-4F45-42CE-9E3A-B77DD9B33DF5}"/>
            </a:ext>
          </a:extLst>
        </xdr:cNvPr>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a:extLst>
            <a:ext uri="{FF2B5EF4-FFF2-40B4-BE49-F238E27FC236}">
              <a16:creationId xmlns:a16="http://schemas.microsoft.com/office/drawing/2014/main" id="{0C57A30B-ECDD-459F-89C6-10CBA4C1A636}"/>
            </a:ext>
          </a:extLst>
        </xdr:cNvPr>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a:extLst>
            <a:ext uri="{FF2B5EF4-FFF2-40B4-BE49-F238E27FC236}">
              <a16:creationId xmlns:a16="http://schemas.microsoft.com/office/drawing/2014/main" id="{2459FEDB-A21E-427B-A39C-775A1AF54113}"/>
            </a:ext>
          </a:extLst>
        </xdr:cNvPr>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2B027A7-8995-4E3D-8C4D-019E6C52760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9665316C-9ED5-4E14-A949-5AB390596EB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BEC9EE65-E0AB-4C8F-9B60-C1BE90565A2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5D200975-5CC9-4DF5-A079-5B251B90942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C47F7778-AC35-47BB-B06C-66C88F27AB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9616</xdr:rowOff>
    </xdr:from>
    <xdr:to>
      <xdr:col>24</xdr:col>
      <xdr:colOff>114300</xdr:colOff>
      <xdr:row>61</xdr:row>
      <xdr:rowOff>111216</xdr:rowOff>
    </xdr:to>
    <xdr:sp macro="" textlink="">
      <xdr:nvSpPr>
        <xdr:cNvPr id="90" name="楕円 89">
          <a:extLst>
            <a:ext uri="{FF2B5EF4-FFF2-40B4-BE49-F238E27FC236}">
              <a16:creationId xmlns:a16="http://schemas.microsoft.com/office/drawing/2014/main" id="{78B47E40-66AC-4865-BB19-35ACE55F0F21}"/>
            </a:ext>
          </a:extLst>
        </xdr:cNvPr>
        <xdr:cNvSpPr/>
      </xdr:nvSpPr>
      <xdr:spPr>
        <a:xfrm>
          <a:off x="4584700" y="1046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159493</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C14BFEBB-EAD0-4BE7-B383-CE03B611DB1A}"/>
            </a:ext>
          </a:extLst>
        </xdr:cNvPr>
        <xdr:cNvSpPr txBox="1"/>
      </xdr:nvSpPr>
      <xdr:spPr>
        <a:xfrm>
          <a:off x="4673600"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153307</xdr:rowOff>
    </xdr:from>
    <xdr:to>
      <xdr:col>20</xdr:col>
      <xdr:colOff>38100</xdr:colOff>
      <xdr:row>61</xdr:row>
      <xdr:rowOff>83457</xdr:rowOff>
    </xdr:to>
    <xdr:sp macro="" textlink="">
      <xdr:nvSpPr>
        <xdr:cNvPr id="92" name="楕円 91">
          <a:extLst>
            <a:ext uri="{FF2B5EF4-FFF2-40B4-BE49-F238E27FC236}">
              <a16:creationId xmlns:a16="http://schemas.microsoft.com/office/drawing/2014/main" id="{8E8AB054-65E7-4876-82C3-9B499300CCBC}"/>
            </a:ext>
          </a:extLst>
        </xdr:cNvPr>
        <xdr:cNvSpPr/>
      </xdr:nvSpPr>
      <xdr:spPr>
        <a:xfrm>
          <a:off x="3746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32657</xdr:rowOff>
    </xdr:from>
    <xdr:to>
      <xdr:col>24</xdr:col>
      <xdr:colOff>63500</xdr:colOff>
      <xdr:row>61</xdr:row>
      <xdr:rowOff>60416</xdr:rowOff>
    </xdr:to>
    <xdr:cxnSp macro="">
      <xdr:nvCxnSpPr>
        <xdr:cNvPr id="93" name="直線コネクタ 92">
          <a:extLst>
            <a:ext uri="{FF2B5EF4-FFF2-40B4-BE49-F238E27FC236}">
              <a16:creationId xmlns:a16="http://schemas.microsoft.com/office/drawing/2014/main" id="{84406187-C26A-4F07-8F29-CFD7C9D18941}"/>
            </a:ext>
          </a:extLst>
        </xdr:cNvPr>
        <xdr:cNvCxnSpPr/>
      </xdr:nvCxnSpPr>
      <xdr:spPr>
        <a:xfrm>
          <a:off x="3797300" y="10491107"/>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94" name="n_1aveValue【体育館・プール】&#10;有形固定資産減価償却率">
          <a:extLst>
            <a:ext uri="{FF2B5EF4-FFF2-40B4-BE49-F238E27FC236}">
              <a16:creationId xmlns:a16="http://schemas.microsoft.com/office/drawing/2014/main" id="{0F918CF5-1DDF-4054-8812-8305E18B8FC1}"/>
            </a:ext>
          </a:extLst>
        </xdr:cNvPr>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95" name="n_2aveValue【体育館・プール】&#10;有形固定資産減価償却率">
          <a:extLst>
            <a:ext uri="{FF2B5EF4-FFF2-40B4-BE49-F238E27FC236}">
              <a16:creationId xmlns:a16="http://schemas.microsoft.com/office/drawing/2014/main" id="{4FE44CE4-87A1-4F68-9321-8EE957240C00}"/>
            </a:ext>
          </a:extLst>
        </xdr:cNvPr>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96" name="n_3aveValue【体育館・プール】&#10;有形固定資産減価償却率">
          <a:extLst>
            <a:ext uri="{FF2B5EF4-FFF2-40B4-BE49-F238E27FC236}">
              <a16:creationId xmlns:a16="http://schemas.microsoft.com/office/drawing/2014/main" id="{93E54DBC-7266-4B83-AD72-09EC3CF2FDDC}"/>
            </a:ext>
          </a:extLst>
        </xdr:cNvPr>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6911</xdr:rowOff>
    </xdr:from>
    <xdr:ext cx="405111" cy="259045"/>
    <xdr:sp macro="" textlink="">
      <xdr:nvSpPr>
        <xdr:cNvPr id="97" name="n_4aveValue【体育館・プール】&#10;有形固定資産減価償却率">
          <a:extLst>
            <a:ext uri="{FF2B5EF4-FFF2-40B4-BE49-F238E27FC236}">
              <a16:creationId xmlns:a16="http://schemas.microsoft.com/office/drawing/2014/main" id="{800F82BC-BA25-46AE-A898-74B186E39CD2}"/>
            </a:ext>
          </a:extLst>
        </xdr:cNvPr>
        <xdr:cNvSpPr txBox="1"/>
      </xdr:nvSpPr>
      <xdr:spPr>
        <a:xfrm>
          <a:off x="927744" y="1029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74584</xdr:rowOff>
    </xdr:from>
    <xdr:ext cx="405111" cy="259045"/>
    <xdr:sp macro="" textlink="">
      <xdr:nvSpPr>
        <xdr:cNvPr id="98" name="n_1mainValue【体育館・プール】&#10;有形固定資産減価償却率">
          <a:extLst>
            <a:ext uri="{FF2B5EF4-FFF2-40B4-BE49-F238E27FC236}">
              <a16:creationId xmlns:a16="http://schemas.microsoft.com/office/drawing/2014/main" id="{0CEE7EB6-CA99-48E8-A3F5-1CC500E48587}"/>
            </a:ext>
          </a:extLst>
        </xdr:cNvPr>
        <xdr:cNvSpPr txBox="1"/>
      </xdr:nvSpPr>
      <xdr:spPr>
        <a:xfrm>
          <a:off x="35820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9" name="正方形/長方形 98">
          <a:extLst>
            <a:ext uri="{FF2B5EF4-FFF2-40B4-BE49-F238E27FC236}">
              <a16:creationId xmlns:a16="http://schemas.microsoft.com/office/drawing/2014/main" id="{AD57BA7A-9F16-44FC-8330-567B3EBCF46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0" name="正方形/長方形 99">
          <a:extLst>
            <a:ext uri="{FF2B5EF4-FFF2-40B4-BE49-F238E27FC236}">
              <a16:creationId xmlns:a16="http://schemas.microsoft.com/office/drawing/2014/main" id="{43004209-F9D5-46FE-A731-9D26E8941E0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1" name="正方形/長方形 100">
          <a:extLst>
            <a:ext uri="{FF2B5EF4-FFF2-40B4-BE49-F238E27FC236}">
              <a16:creationId xmlns:a16="http://schemas.microsoft.com/office/drawing/2014/main" id="{03859EE5-C070-4478-BD65-62235D7534C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2" name="正方形/長方形 101">
          <a:extLst>
            <a:ext uri="{FF2B5EF4-FFF2-40B4-BE49-F238E27FC236}">
              <a16:creationId xmlns:a16="http://schemas.microsoft.com/office/drawing/2014/main" id="{761FEAE5-BB4C-49E4-9A16-D64778BEE4A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3" name="正方形/長方形 102">
          <a:extLst>
            <a:ext uri="{FF2B5EF4-FFF2-40B4-BE49-F238E27FC236}">
              <a16:creationId xmlns:a16="http://schemas.microsoft.com/office/drawing/2014/main" id="{F1280F9B-A977-4FCC-9312-1C457AB40AA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4" name="正方形/長方形 103">
          <a:extLst>
            <a:ext uri="{FF2B5EF4-FFF2-40B4-BE49-F238E27FC236}">
              <a16:creationId xmlns:a16="http://schemas.microsoft.com/office/drawing/2014/main" id="{BFC14D8D-C3E9-4D87-A2AE-FE0FDF82565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5" name="正方形/長方形 104">
          <a:extLst>
            <a:ext uri="{FF2B5EF4-FFF2-40B4-BE49-F238E27FC236}">
              <a16:creationId xmlns:a16="http://schemas.microsoft.com/office/drawing/2014/main" id="{59F0574C-83F8-48AE-91C1-0C60933091D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6" name="正方形/長方形 105">
          <a:extLst>
            <a:ext uri="{FF2B5EF4-FFF2-40B4-BE49-F238E27FC236}">
              <a16:creationId xmlns:a16="http://schemas.microsoft.com/office/drawing/2014/main" id="{CA96CD8D-06EB-4D1B-B81E-9165CA98687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7" name="テキスト ボックス 106">
          <a:extLst>
            <a:ext uri="{FF2B5EF4-FFF2-40B4-BE49-F238E27FC236}">
              <a16:creationId xmlns:a16="http://schemas.microsoft.com/office/drawing/2014/main" id="{9C09623E-69B2-4652-8396-13F04DE6918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8" name="直線コネクタ 107">
          <a:extLst>
            <a:ext uri="{FF2B5EF4-FFF2-40B4-BE49-F238E27FC236}">
              <a16:creationId xmlns:a16="http://schemas.microsoft.com/office/drawing/2014/main" id="{7AF199DD-44DB-4D4F-AC0D-608A8B9DE45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09" name="直線コネクタ 108">
          <a:extLst>
            <a:ext uri="{FF2B5EF4-FFF2-40B4-BE49-F238E27FC236}">
              <a16:creationId xmlns:a16="http://schemas.microsoft.com/office/drawing/2014/main" id="{2589132B-7649-46AB-85D0-C0D13A82EC2A}"/>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0" name="テキスト ボックス 109">
          <a:extLst>
            <a:ext uri="{FF2B5EF4-FFF2-40B4-BE49-F238E27FC236}">
              <a16:creationId xmlns:a16="http://schemas.microsoft.com/office/drawing/2014/main" id="{E64CF74D-9F59-4090-8E70-464643DB64BB}"/>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1" name="直線コネクタ 110">
          <a:extLst>
            <a:ext uri="{FF2B5EF4-FFF2-40B4-BE49-F238E27FC236}">
              <a16:creationId xmlns:a16="http://schemas.microsoft.com/office/drawing/2014/main" id="{06BEC656-CFA3-40E8-B701-A689D9CAF202}"/>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2" name="テキスト ボックス 111">
          <a:extLst>
            <a:ext uri="{FF2B5EF4-FFF2-40B4-BE49-F238E27FC236}">
              <a16:creationId xmlns:a16="http://schemas.microsoft.com/office/drawing/2014/main" id="{B284A9AC-F30E-4497-8FD6-DD8F57CC316F}"/>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13" name="直線コネクタ 112">
          <a:extLst>
            <a:ext uri="{FF2B5EF4-FFF2-40B4-BE49-F238E27FC236}">
              <a16:creationId xmlns:a16="http://schemas.microsoft.com/office/drawing/2014/main" id="{CF400B30-8056-49DD-9736-D40F45381863}"/>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14" name="テキスト ボックス 113">
          <a:extLst>
            <a:ext uri="{FF2B5EF4-FFF2-40B4-BE49-F238E27FC236}">
              <a16:creationId xmlns:a16="http://schemas.microsoft.com/office/drawing/2014/main" id="{63283AD4-EC9D-4069-AD29-25A8AC9621E8}"/>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5" name="直線コネクタ 114">
          <a:extLst>
            <a:ext uri="{FF2B5EF4-FFF2-40B4-BE49-F238E27FC236}">
              <a16:creationId xmlns:a16="http://schemas.microsoft.com/office/drawing/2014/main" id="{91BB632D-E7F1-4EB8-A224-4A9370183DE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6" name="テキスト ボックス 115">
          <a:extLst>
            <a:ext uri="{FF2B5EF4-FFF2-40B4-BE49-F238E27FC236}">
              <a16:creationId xmlns:a16="http://schemas.microsoft.com/office/drawing/2014/main" id="{63E477CC-08EF-4DF5-B64E-BBAAE11697A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7" name="【体育館・プール】&#10;一人当たり面積グラフ枠">
          <a:extLst>
            <a:ext uri="{FF2B5EF4-FFF2-40B4-BE49-F238E27FC236}">
              <a16:creationId xmlns:a16="http://schemas.microsoft.com/office/drawing/2014/main" id="{74AC5777-60ED-41FD-A7C2-F270C5AED2F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18" name="直線コネクタ 117">
          <a:extLst>
            <a:ext uri="{FF2B5EF4-FFF2-40B4-BE49-F238E27FC236}">
              <a16:creationId xmlns:a16="http://schemas.microsoft.com/office/drawing/2014/main" id="{E31EF11B-D02E-4A74-BB34-E1379C3937E6}"/>
            </a:ext>
          </a:extLst>
        </xdr:cNvPr>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19" name="【体育館・プール】&#10;一人当たり面積最小値テキスト">
          <a:extLst>
            <a:ext uri="{FF2B5EF4-FFF2-40B4-BE49-F238E27FC236}">
              <a16:creationId xmlns:a16="http://schemas.microsoft.com/office/drawing/2014/main" id="{16BBE85B-2612-4574-81A6-1FBC124B7EC6}"/>
            </a:ext>
          </a:extLst>
        </xdr:cNvPr>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0" name="直線コネクタ 119">
          <a:extLst>
            <a:ext uri="{FF2B5EF4-FFF2-40B4-BE49-F238E27FC236}">
              <a16:creationId xmlns:a16="http://schemas.microsoft.com/office/drawing/2014/main" id="{45E2CF05-938F-4D73-8E48-01D992A10107}"/>
            </a:ext>
          </a:extLst>
        </xdr:cNvPr>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21" name="【体育館・プール】&#10;一人当たり面積最大値テキスト">
          <a:extLst>
            <a:ext uri="{FF2B5EF4-FFF2-40B4-BE49-F238E27FC236}">
              <a16:creationId xmlns:a16="http://schemas.microsoft.com/office/drawing/2014/main" id="{22740B34-9E29-4F95-890B-E3CAEAB53EC4}"/>
            </a:ext>
          </a:extLst>
        </xdr:cNvPr>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22" name="直線コネクタ 121">
          <a:extLst>
            <a:ext uri="{FF2B5EF4-FFF2-40B4-BE49-F238E27FC236}">
              <a16:creationId xmlns:a16="http://schemas.microsoft.com/office/drawing/2014/main" id="{7AB46641-0702-44DB-8CF8-33F21D73F162}"/>
            </a:ext>
          </a:extLst>
        </xdr:cNvPr>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120667</xdr:rowOff>
    </xdr:from>
    <xdr:ext cx="469744" cy="259045"/>
    <xdr:sp macro="" textlink="">
      <xdr:nvSpPr>
        <xdr:cNvPr id="123" name="【体育館・プール】&#10;一人当たり面積平均値テキスト">
          <a:extLst>
            <a:ext uri="{FF2B5EF4-FFF2-40B4-BE49-F238E27FC236}">
              <a16:creationId xmlns:a16="http://schemas.microsoft.com/office/drawing/2014/main" id="{4E831DF0-73FD-49AB-8F51-B2323334C891}"/>
            </a:ext>
          </a:extLst>
        </xdr:cNvPr>
        <xdr:cNvSpPr txBox="1"/>
      </xdr:nvSpPr>
      <xdr:spPr>
        <a:xfrm>
          <a:off x="10515600" y="10236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24" name="フローチャート: 判断 123">
          <a:extLst>
            <a:ext uri="{FF2B5EF4-FFF2-40B4-BE49-F238E27FC236}">
              <a16:creationId xmlns:a16="http://schemas.microsoft.com/office/drawing/2014/main" id="{343272DF-7268-4A16-AAA6-A9095B20C2F1}"/>
            </a:ext>
          </a:extLst>
        </xdr:cNvPr>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25" name="フローチャート: 判断 124">
          <a:extLst>
            <a:ext uri="{FF2B5EF4-FFF2-40B4-BE49-F238E27FC236}">
              <a16:creationId xmlns:a16="http://schemas.microsoft.com/office/drawing/2014/main" id="{0614C5F0-5463-4440-BC3B-ADA79FBA8C71}"/>
            </a:ext>
          </a:extLst>
        </xdr:cNvPr>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26" name="フローチャート: 判断 125">
          <a:extLst>
            <a:ext uri="{FF2B5EF4-FFF2-40B4-BE49-F238E27FC236}">
              <a16:creationId xmlns:a16="http://schemas.microsoft.com/office/drawing/2014/main" id="{AEDCA229-0700-4177-8012-04CB5915F80D}"/>
            </a:ext>
          </a:extLst>
        </xdr:cNvPr>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27" name="フローチャート: 判断 126">
          <a:extLst>
            <a:ext uri="{FF2B5EF4-FFF2-40B4-BE49-F238E27FC236}">
              <a16:creationId xmlns:a16="http://schemas.microsoft.com/office/drawing/2014/main" id="{29489D04-68EF-4399-B990-C671CF9EEC99}"/>
            </a:ext>
          </a:extLst>
        </xdr:cNvPr>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28" name="フローチャート: 判断 127">
          <a:extLst>
            <a:ext uri="{FF2B5EF4-FFF2-40B4-BE49-F238E27FC236}">
              <a16:creationId xmlns:a16="http://schemas.microsoft.com/office/drawing/2014/main" id="{F518D056-3089-4D2C-8134-020415E1AEEB}"/>
            </a:ext>
          </a:extLst>
        </xdr:cNvPr>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7D650E0E-DF6B-4051-BA49-3E05A337FE0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DA2B545F-13AD-4A3D-A96F-5A752E1D6C45}"/>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1" name="テキスト ボックス 130">
          <a:extLst>
            <a:ext uri="{FF2B5EF4-FFF2-40B4-BE49-F238E27FC236}">
              <a16:creationId xmlns:a16="http://schemas.microsoft.com/office/drawing/2014/main" id="{F2F93DCC-0D22-4485-8179-D82D4792ABB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2" name="テキスト ボックス 131">
          <a:extLst>
            <a:ext uri="{FF2B5EF4-FFF2-40B4-BE49-F238E27FC236}">
              <a16:creationId xmlns:a16="http://schemas.microsoft.com/office/drawing/2014/main" id="{DB51D581-8160-4E84-9D8D-5CDEB09DD63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3" name="テキスト ボックス 132">
          <a:extLst>
            <a:ext uri="{FF2B5EF4-FFF2-40B4-BE49-F238E27FC236}">
              <a16:creationId xmlns:a16="http://schemas.microsoft.com/office/drawing/2014/main" id="{CCBC613C-AE2E-47DC-A9ED-D29AB2A1165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110934</xdr:rowOff>
    </xdr:from>
    <xdr:to>
      <xdr:col>55</xdr:col>
      <xdr:colOff>50800</xdr:colOff>
      <xdr:row>61</xdr:row>
      <xdr:rowOff>41084</xdr:rowOff>
    </xdr:to>
    <xdr:sp macro="" textlink="">
      <xdr:nvSpPr>
        <xdr:cNvPr id="134" name="楕円 133">
          <a:extLst>
            <a:ext uri="{FF2B5EF4-FFF2-40B4-BE49-F238E27FC236}">
              <a16:creationId xmlns:a16="http://schemas.microsoft.com/office/drawing/2014/main" id="{0450D943-BE0B-49D2-B31C-2803B6B2C721}"/>
            </a:ext>
          </a:extLst>
        </xdr:cNvPr>
        <xdr:cNvSpPr/>
      </xdr:nvSpPr>
      <xdr:spPr>
        <a:xfrm>
          <a:off x="10426700" y="103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89361</xdr:rowOff>
    </xdr:from>
    <xdr:ext cx="469744" cy="259045"/>
    <xdr:sp macro="" textlink="">
      <xdr:nvSpPr>
        <xdr:cNvPr id="135" name="【体育館・プール】&#10;一人当たり面積該当値テキスト">
          <a:extLst>
            <a:ext uri="{FF2B5EF4-FFF2-40B4-BE49-F238E27FC236}">
              <a16:creationId xmlns:a16="http://schemas.microsoft.com/office/drawing/2014/main" id="{6AC4BB0C-7F31-410B-98C0-9DC20C5D16A6}"/>
            </a:ext>
          </a:extLst>
        </xdr:cNvPr>
        <xdr:cNvSpPr txBox="1"/>
      </xdr:nvSpPr>
      <xdr:spPr>
        <a:xfrm>
          <a:off x="10515600" y="1037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95504</xdr:rowOff>
    </xdr:from>
    <xdr:to>
      <xdr:col>50</xdr:col>
      <xdr:colOff>165100</xdr:colOff>
      <xdr:row>61</xdr:row>
      <xdr:rowOff>25654</xdr:rowOff>
    </xdr:to>
    <xdr:sp macro="" textlink="">
      <xdr:nvSpPr>
        <xdr:cNvPr id="136" name="楕円 135">
          <a:extLst>
            <a:ext uri="{FF2B5EF4-FFF2-40B4-BE49-F238E27FC236}">
              <a16:creationId xmlns:a16="http://schemas.microsoft.com/office/drawing/2014/main" id="{DFC31CFA-BB7E-4A40-B6E9-38505D280DBA}"/>
            </a:ext>
          </a:extLst>
        </xdr:cNvPr>
        <xdr:cNvSpPr/>
      </xdr:nvSpPr>
      <xdr:spPr>
        <a:xfrm>
          <a:off x="9588500" y="1038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146304</xdr:rowOff>
    </xdr:from>
    <xdr:to>
      <xdr:col>55</xdr:col>
      <xdr:colOff>0</xdr:colOff>
      <xdr:row>60</xdr:row>
      <xdr:rowOff>161734</xdr:rowOff>
    </xdr:to>
    <xdr:cxnSp macro="">
      <xdr:nvCxnSpPr>
        <xdr:cNvPr id="137" name="直線コネクタ 136">
          <a:extLst>
            <a:ext uri="{FF2B5EF4-FFF2-40B4-BE49-F238E27FC236}">
              <a16:creationId xmlns:a16="http://schemas.microsoft.com/office/drawing/2014/main" id="{2156EA07-5DF3-4B4E-9009-924CE9085CA8}"/>
            </a:ext>
          </a:extLst>
        </xdr:cNvPr>
        <xdr:cNvCxnSpPr/>
      </xdr:nvCxnSpPr>
      <xdr:spPr>
        <a:xfrm>
          <a:off x="9639300" y="10433304"/>
          <a:ext cx="8382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33608</xdr:rowOff>
    </xdr:from>
    <xdr:ext cx="469744" cy="259045"/>
    <xdr:sp macro="" textlink="">
      <xdr:nvSpPr>
        <xdr:cNvPr id="138" name="n_1aveValue【体育館・プール】&#10;一人当たり面積">
          <a:extLst>
            <a:ext uri="{FF2B5EF4-FFF2-40B4-BE49-F238E27FC236}">
              <a16:creationId xmlns:a16="http://schemas.microsoft.com/office/drawing/2014/main" id="{32E4E01A-6F0A-4C58-B0FE-BA272281485A}"/>
            </a:ext>
          </a:extLst>
        </xdr:cNvPr>
        <xdr:cNvSpPr txBox="1"/>
      </xdr:nvSpPr>
      <xdr:spPr>
        <a:xfrm>
          <a:off x="9391727" y="1014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68470</xdr:rowOff>
    </xdr:from>
    <xdr:ext cx="469744" cy="259045"/>
    <xdr:sp macro="" textlink="">
      <xdr:nvSpPr>
        <xdr:cNvPr id="139" name="n_2aveValue【体育館・プール】&#10;一人当たり面積">
          <a:extLst>
            <a:ext uri="{FF2B5EF4-FFF2-40B4-BE49-F238E27FC236}">
              <a16:creationId xmlns:a16="http://schemas.microsoft.com/office/drawing/2014/main" id="{E47788D6-9C1D-44ED-BD99-3100C804A12F}"/>
            </a:ext>
          </a:extLst>
        </xdr:cNvPr>
        <xdr:cNvSpPr txBox="1"/>
      </xdr:nvSpPr>
      <xdr:spPr>
        <a:xfrm>
          <a:off x="85154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40" name="n_3aveValue【体育館・プール】&#10;一人当たり面積">
          <a:extLst>
            <a:ext uri="{FF2B5EF4-FFF2-40B4-BE49-F238E27FC236}">
              <a16:creationId xmlns:a16="http://schemas.microsoft.com/office/drawing/2014/main" id="{8C319555-F087-4C84-868D-9B45219E1E7B}"/>
            </a:ext>
          </a:extLst>
        </xdr:cNvPr>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94187</xdr:rowOff>
    </xdr:from>
    <xdr:ext cx="469744" cy="259045"/>
    <xdr:sp macro="" textlink="">
      <xdr:nvSpPr>
        <xdr:cNvPr id="141" name="n_4aveValue【体育館・プール】&#10;一人当たり面積">
          <a:extLst>
            <a:ext uri="{FF2B5EF4-FFF2-40B4-BE49-F238E27FC236}">
              <a16:creationId xmlns:a16="http://schemas.microsoft.com/office/drawing/2014/main" id="{7A7B9F50-2261-44B8-A695-3560439381C0}"/>
            </a:ext>
          </a:extLst>
        </xdr:cNvPr>
        <xdr:cNvSpPr txBox="1"/>
      </xdr:nvSpPr>
      <xdr:spPr>
        <a:xfrm>
          <a:off x="6737427" y="1020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16781</xdr:rowOff>
    </xdr:from>
    <xdr:ext cx="469744" cy="259045"/>
    <xdr:sp macro="" textlink="">
      <xdr:nvSpPr>
        <xdr:cNvPr id="142" name="n_1mainValue【体育館・プール】&#10;一人当たり面積">
          <a:extLst>
            <a:ext uri="{FF2B5EF4-FFF2-40B4-BE49-F238E27FC236}">
              <a16:creationId xmlns:a16="http://schemas.microsoft.com/office/drawing/2014/main" id="{95430393-6585-46E9-87D0-18228D6A35DE}"/>
            </a:ext>
          </a:extLst>
        </xdr:cNvPr>
        <xdr:cNvSpPr txBox="1"/>
      </xdr:nvSpPr>
      <xdr:spPr>
        <a:xfrm>
          <a:off x="9391727" y="1047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a:extLst>
            <a:ext uri="{FF2B5EF4-FFF2-40B4-BE49-F238E27FC236}">
              <a16:creationId xmlns:a16="http://schemas.microsoft.com/office/drawing/2014/main" id="{CE141C20-36C2-4144-9F4A-12B88210688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a:extLst>
            <a:ext uri="{FF2B5EF4-FFF2-40B4-BE49-F238E27FC236}">
              <a16:creationId xmlns:a16="http://schemas.microsoft.com/office/drawing/2014/main" id="{0F46F56F-963D-4E42-B643-5ABA548BCDC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a:extLst>
            <a:ext uri="{FF2B5EF4-FFF2-40B4-BE49-F238E27FC236}">
              <a16:creationId xmlns:a16="http://schemas.microsoft.com/office/drawing/2014/main" id="{04650714-9AC5-476C-AE45-C2756ECF1CF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a:extLst>
            <a:ext uri="{FF2B5EF4-FFF2-40B4-BE49-F238E27FC236}">
              <a16:creationId xmlns:a16="http://schemas.microsoft.com/office/drawing/2014/main" id="{F2695892-6D3C-4165-BEB5-30DD44570CF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a:extLst>
            <a:ext uri="{FF2B5EF4-FFF2-40B4-BE49-F238E27FC236}">
              <a16:creationId xmlns:a16="http://schemas.microsoft.com/office/drawing/2014/main" id="{48BB3436-A8F3-4747-AB67-B9F691F6F6A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a:extLst>
            <a:ext uri="{FF2B5EF4-FFF2-40B4-BE49-F238E27FC236}">
              <a16:creationId xmlns:a16="http://schemas.microsoft.com/office/drawing/2014/main" id="{70EF8E8D-4300-42E8-8D84-1B4443E955B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a:extLst>
            <a:ext uri="{FF2B5EF4-FFF2-40B4-BE49-F238E27FC236}">
              <a16:creationId xmlns:a16="http://schemas.microsoft.com/office/drawing/2014/main" id="{9A1D4BAA-7D77-41C3-960B-00D9F5C411E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a:extLst>
            <a:ext uri="{FF2B5EF4-FFF2-40B4-BE49-F238E27FC236}">
              <a16:creationId xmlns:a16="http://schemas.microsoft.com/office/drawing/2014/main" id="{EA1A3C43-2493-4FB3-B281-11FB81DB5657}"/>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51" name="正方形/長方形 150">
          <a:extLst>
            <a:ext uri="{FF2B5EF4-FFF2-40B4-BE49-F238E27FC236}">
              <a16:creationId xmlns:a16="http://schemas.microsoft.com/office/drawing/2014/main" id="{049B4843-1BB2-42BC-8B12-1BE89AA049A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2" name="正方形/長方形 151">
          <a:extLst>
            <a:ext uri="{FF2B5EF4-FFF2-40B4-BE49-F238E27FC236}">
              <a16:creationId xmlns:a16="http://schemas.microsoft.com/office/drawing/2014/main" id="{D3D8108B-97C5-4B25-9904-B629C6DD94B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3" name="正方形/長方形 152">
          <a:extLst>
            <a:ext uri="{FF2B5EF4-FFF2-40B4-BE49-F238E27FC236}">
              <a16:creationId xmlns:a16="http://schemas.microsoft.com/office/drawing/2014/main" id="{25049D99-D9B2-40FC-A61B-D1DBA29B26B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4" name="正方形/長方形 153">
          <a:extLst>
            <a:ext uri="{FF2B5EF4-FFF2-40B4-BE49-F238E27FC236}">
              <a16:creationId xmlns:a16="http://schemas.microsoft.com/office/drawing/2014/main" id="{4EC44788-F2CF-44D6-9F82-2523202D5CC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5" name="正方形/長方形 154">
          <a:extLst>
            <a:ext uri="{FF2B5EF4-FFF2-40B4-BE49-F238E27FC236}">
              <a16:creationId xmlns:a16="http://schemas.microsoft.com/office/drawing/2014/main" id="{B166A14A-9380-4D1D-9C7F-6D0A7398A55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6" name="正方形/長方形 155">
          <a:extLst>
            <a:ext uri="{FF2B5EF4-FFF2-40B4-BE49-F238E27FC236}">
              <a16:creationId xmlns:a16="http://schemas.microsoft.com/office/drawing/2014/main" id="{E699F8D4-0835-4014-BAFE-7F74DE9C79F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7" name="正方形/長方形 156">
          <a:extLst>
            <a:ext uri="{FF2B5EF4-FFF2-40B4-BE49-F238E27FC236}">
              <a16:creationId xmlns:a16="http://schemas.microsoft.com/office/drawing/2014/main" id="{CE77C057-ED55-4121-B1B0-B71A49F1B43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8" name="正方形/長方形 157">
          <a:extLst>
            <a:ext uri="{FF2B5EF4-FFF2-40B4-BE49-F238E27FC236}">
              <a16:creationId xmlns:a16="http://schemas.microsoft.com/office/drawing/2014/main" id="{066534C9-029D-4109-A0ED-EF5BD930B6CC}"/>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9" name="正方形/長方形 158">
          <a:extLst>
            <a:ext uri="{FF2B5EF4-FFF2-40B4-BE49-F238E27FC236}">
              <a16:creationId xmlns:a16="http://schemas.microsoft.com/office/drawing/2014/main" id="{E24D0E1C-C66B-4C63-B081-5123C511AD9C}"/>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60" name="正方形/長方形 159">
          <a:extLst>
            <a:ext uri="{FF2B5EF4-FFF2-40B4-BE49-F238E27FC236}">
              <a16:creationId xmlns:a16="http://schemas.microsoft.com/office/drawing/2014/main" id="{C15DCAF9-B1D2-49F0-BF61-CD6EAD25826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61" name="正方形/長方形 160">
          <a:extLst>
            <a:ext uri="{FF2B5EF4-FFF2-40B4-BE49-F238E27FC236}">
              <a16:creationId xmlns:a16="http://schemas.microsoft.com/office/drawing/2014/main" id="{FA4A7418-B392-4383-8063-CBB468A6F08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2" name="正方形/長方形 161">
          <a:extLst>
            <a:ext uri="{FF2B5EF4-FFF2-40B4-BE49-F238E27FC236}">
              <a16:creationId xmlns:a16="http://schemas.microsoft.com/office/drawing/2014/main" id="{C938DDC4-5343-4121-877A-45A8B430605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3" name="正方形/長方形 162">
          <a:extLst>
            <a:ext uri="{FF2B5EF4-FFF2-40B4-BE49-F238E27FC236}">
              <a16:creationId xmlns:a16="http://schemas.microsoft.com/office/drawing/2014/main" id="{3BA3ACCD-6031-4541-8C6E-49F07455F81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4" name="正方形/長方形 163">
          <a:extLst>
            <a:ext uri="{FF2B5EF4-FFF2-40B4-BE49-F238E27FC236}">
              <a16:creationId xmlns:a16="http://schemas.microsoft.com/office/drawing/2014/main" id="{D2A8207A-1F8C-4DE8-8A10-345F9AA87AF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5" name="正方形/長方形 164">
          <a:extLst>
            <a:ext uri="{FF2B5EF4-FFF2-40B4-BE49-F238E27FC236}">
              <a16:creationId xmlns:a16="http://schemas.microsoft.com/office/drawing/2014/main" id="{21334C65-27B2-4EA7-9036-94964003776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6" name="正方形/長方形 165">
          <a:extLst>
            <a:ext uri="{FF2B5EF4-FFF2-40B4-BE49-F238E27FC236}">
              <a16:creationId xmlns:a16="http://schemas.microsoft.com/office/drawing/2014/main" id="{BB05304F-B35A-4D0E-87BD-EB539BDF82F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67" name="正方形/長方形 166">
          <a:extLst>
            <a:ext uri="{FF2B5EF4-FFF2-40B4-BE49-F238E27FC236}">
              <a16:creationId xmlns:a16="http://schemas.microsoft.com/office/drawing/2014/main" id="{918CCD75-1BD6-4E66-9090-35125B19EB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68" name="正方形/長方形 167">
          <a:extLst>
            <a:ext uri="{FF2B5EF4-FFF2-40B4-BE49-F238E27FC236}">
              <a16:creationId xmlns:a16="http://schemas.microsoft.com/office/drawing/2014/main" id="{3BB55493-2413-4BB3-9CA5-4BEAE61EC55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69" name="正方形/長方形 168">
          <a:extLst>
            <a:ext uri="{FF2B5EF4-FFF2-40B4-BE49-F238E27FC236}">
              <a16:creationId xmlns:a16="http://schemas.microsoft.com/office/drawing/2014/main" id="{F335EF66-8659-4BC7-ABB2-7F6A195A9A5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70" name="正方形/長方形 169">
          <a:extLst>
            <a:ext uri="{FF2B5EF4-FFF2-40B4-BE49-F238E27FC236}">
              <a16:creationId xmlns:a16="http://schemas.microsoft.com/office/drawing/2014/main" id="{7FDA422F-3348-4520-9D61-7B0C07D00A24}"/>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71" name="正方形/長方形 170">
          <a:extLst>
            <a:ext uri="{FF2B5EF4-FFF2-40B4-BE49-F238E27FC236}">
              <a16:creationId xmlns:a16="http://schemas.microsoft.com/office/drawing/2014/main" id="{8DD4513D-90A9-4E2E-A315-A1668BAE5A3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72" name="正方形/長方形 171">
          <a:extLst>
            <a:ext uri="{FF2B5EF4-FFF2-40B4-BE49-F238E27FC236}">
              <a16:creationId xmlns:a16="http://schemas.microsoft.com/office/drawing/2014/main" id="{9D0007AF-FCE1-451E-8BAF-0AFEAD9269B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73" name="正方形/長方形 172">
          <a:extLst>
            <a:ext uri="{FF2B5EF4-FFF2-40B4-BE49-F238E27FC236}">
              <a16:creationId xmlns:a16="http://schemas.microsoft.com/office/drawing/2014/main" id="{949BE4C2-A474-468F-89E0-D538C185749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74" name="正方形/長方形 173">
          <a:extLst>
            <a:ext uri="{FF2B5EF4-FFF2-40B4-BE49-F238E27FC236}">
              <a16:creationId xmlns:a16="http://schemas.microsoft.com/office/drawing/2014/main" id="{38B7B286-7C49-4F69-A811-DEAE09208B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75" name="正方形/長方形 174">
          <a:extLst>
            <a:ext uri="{FF2B5EF4-FFF2-40B4-BE49-F238E27FC236}">
              <a16:creationId xmlns:a16="http://schemas.microsoft.com/office/drawing/2014/main" id="{BE017F1A-5E21-447E-8FB5-3A0A189F89F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76" name="正方形/長方形 175">
          <a:extLst>
            <a:ext uri="{FF2B5EF4-FFF2-40B4-BE49-F238E27FC236}">
              <a16:creationId xmlns:a16="http://schemas.microsoft.com/office/drawing/2014/main" id="{7CE6B2E1-CD5B-44A7-92C6-B413A9C48C7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77" name="正方形/長方形 176">
          <a:extLst>
            <a:ext uri="{FF2B5EF4-FFF2-40B4-BE49-F238E27FC236}">
              <a16:creationId xmlns:a16="http://schemas.microsoft.com/office/drawing/2014/main" id="{4699B4C2-9B29-4739-BCBC-3E4BF75D36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78" name="正方形/長方形 177">
          <a:extLst>
            <a:ext uri="{FF2B5EF4-FFF2-40B4-BE49-F238E27FC236}">
              <a16:creationId xmlns:a16="http://schemas.microsoft.com/office/drawing/2014/main" id="{A9C9A10B-4BA3-4721-9560-14FA724C8ECA}"/>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79" name="正方形/長方形 178">
          <a:extLst>
            <a:ext uri="{FF2B5EF4-FFF2-40B4-BE49-F238E27FC236}">
              <a16:creationId xmlns:a16="http://schemas.microsoft.com/office/drawing/2014/main" id="{07ADFBD8-91A2-40DF-9F12-525DA0C3C32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80" name="正方形/長方形 179">
          <a:extLst>
            <a:ext uri="{FF2B5EF4-FFF2-40B4-BE49-F238E27FC236}">
              <a16:creationId xmlns:a16="http://schemas.microsoft.com/office/drawing/2014/main" id="{BC261263-82AB-4DD0-A94C-54A415FA656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81" name="正方形/長方形 180">
          <a:extLst>
            <a:ext uri="{FF2B5EF4-FFF2-40B4-BE49-F238E27FC236}">
              <a16:creationId xmlns:a16="http://schemas.microsoft.com/office/drawing/2014/main" id="{15C4A956-098F-4DCC-9B45-81C97B0EE2B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82" name="正方形/長方形 181">
          <a:extLst>
            <a:ext uri="{FF2B5EF4-FFF2-40B4-BE49-F238E27FC236}">
              <a16:creationId xmlns:a16="http://schemas.microsoft.com/office/drawing/2014/main" id="{FAC33E99-950F-4477-9E14-73613224133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83" name="テキスト ボックス 182">
          <a:extLst>
            <a:ext uri="{FF2B5EF4-FFF2-40B4-BE49-F238E27FC236}">
              <a16:creationId xmlns:a16="http://schemas.microsoft.com/office/drawing/2014/main" id="{D3DFAB45-B8D6-48EB-8A90-4A6F4EA39B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84" name="直線コネクタ 183">
          <a:extLst>
            <a:ext uri="{FF2B5EF4-FFF2-40B4-BE49-F238E27FC236}">
              <a16:creationId xmlns:a16="http://schemas.microsoft.com/office/drawing/2014/main" id="{B08C4472-042E-4F1B-974D-454F9FBE063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85" name="テキスト ボックス 184">
          <a:extLst>
            <a:ext uri="{FF2B5EF4-FFF2-40B4-BE49-F238E27FC236}">
              <a16:creationId xmlns:a16="http://schemas.microsoft.com/office/drawing/2014/main" id="{5CC87117-57EC-4590-BE6E-35916442628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86" name="直線コネクタ 185">
          <a:extLst>
            <a:ext uri="{FF2B5EF4-FFF2-40B4-BE49-F238E27FC236}">
              <a16:creationId xmlns:a16="http://schemas.microsoft.com/office/drawing/2014/main" id="{F4F27994-A220-433B-B1FF-481E98B4D518}"/>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87" name="テキスト ボックス 186">
          <a:extLst>
            <a:ext uri="{FF2B5EF4-FFF2-40B4-BE49-F238E27FC236}">
              <a16:creationId xmlns:a16="http://schemas.microsoft.com/office/drawing/2014/main" id="{0C1DC25B-9AC1-4550-BE50-D9335A0ACA05}"/>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88" name="直線コネクタ 187">
          <a:extLst>
            <a:ext uri="{FF2B5EF4-FFF2-40B4-BE49-F238E27FC236}">
              <a16:creationId xmlns:a16="http://schemas.microsoft.com/office/drawing/2014/main" id="{1BE84502-42F5-4F2C-8C06-79E33A4EC0C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89" name="テキスト ボックス 188">
          <a:extLst>
            <a:ext uri="{FF2B5EF4-FFF2-40B4-BE49-F238E27FC236}">
              <a16:creationId xmlns:a16="http://schemas.microsoft.com/office/drawing/2014/main" id="{1B1FB887-0678-4445-90B8-81AC10697CC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90" name="直線コネクタ 189">
          <a:extLst>
            <a:ext uri="{FF2B5EF4-FFF2-40B4-BE49-F238E27FC236}">
              <a16:creationId xmlns:a16="http://schemas.microsoft.com/office/drawing/2014/main" id="{7C7CA785-D500-4BE2-B2C4-E2DED162E03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91" name="テキスト ボックス 190">
          <a:extLst>
            <a:ext uri="{FF2B5EF4-FFF2-40B4-BE49-F238E27FC236}">
              <a16:creationId xmlns:a16="http://schemas.microsoft.com/office/drawing/2014/main" id="{0ACBB69C-EF2B-45C2-BEFD-6AFA71A191E2}"/>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92" name="直線コネクタ 191">
          <a:extLst>
            <a:ext uri="{FF2B5EF4-FFF2-40B4-BE49-F238E27FC236}">
              <a16:creationId xmlns:a16="http://schemas.microsoft.com/office/drawing/2014/main" id="{8EE882D2-FD27-4067-BBBA-5AB2F6255F9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93" name="テキスト ボックス 192">
          <a:extLst>
            <a:ext uri="{FF2B5EF4-FFF2-40B4-BE49-F238E27FC236}">
              <a16:creationId xmlns:a16="http://schemas.microsoft.com/office/drawing/2014/main" id="{C06F05CD-24BD-40FE-A094-DD550B279F2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94" name="直線コネクタ 193">
          <a:extLst>
            <a:ext uri="{FF2B5EF4-FFF2-40B4-BE49-F238E27FC236}">
              <a16:creationId xmlns:a16="http://schemas.microsoft.com/office/drawing/2014/main" id="{21127202-F8F1-4E9B-9213-3A7AD7FA113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95" name="テキスト ボックス 194">
          <a:extLst>
            <a:ext uri="{FF2B5EF4-FFF2-40B4-BE49-F238E27FC236}">
              <a16:creationId xmlns:a16="http://schemas.microsoft.com/office/drawing/2014/main" id="{89C6A52A-D838-400C-859C-E265EC51553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96" name="直線コネクタ 195">
          <a:extLst>
            <a:ext uri="{FF2B5EF4-FFF2-40B4-BE49-F238E27FC236}">
              <a16:creationId xmlns:a16="http://schemas.microsoft.com/office/drawing/2014/main" id="{B8043183-F01B-4831-BDD1-E957B9DE564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97" name="テキスト ボックス 196">
          <a:extLst>
            <a:ext uri="{FF2B5EF4-FFF2-40B4-BE49-F238E27FC236}">
              <a16:creationId xmlns:a16="http://schemas.microsoft.com/office/drawing/2014/main" id="{89BAF829-5634-471B-A7DE-9A3DF2ACB9A8}"/>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98" name="直線コネクタ 197">
          <a:extLst>
            <a:ext uri="{FF2B5EF4-FFF2-40B4-BE49-F238E27FC236}">
              <a16:creationId xmlns:a16="http://schemas.microsoft.com/office/drawing/2014/main" id="{72857F5A-3CB1-4389-993F-8AC45D55A0E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99" name="【一般廃棄物処理施設】&#10;有形固定資産減価償却率グラフ枠">
          <a:extLst>
            <a:ext uri="{FF2B5EF4-FFF2-40B4-BE49-F238E27FC236}">
              <a16:creationId xmlns:a16="http://schemas.microsoft.com/office/drawing/2014/main" id="{949FAB8E-044E-4C68-9C61-C50E28317EA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200" name="直線コネクタ 199">
          <a:extLst>
            <a:ext uri="{FF2B5EF4-FFF2-40B4-BE49-F238E27FC236}">
              <a16:creationId xmlns:a16="http://schemas.microsoft.com/office/drawing/2014/main" id="{9BA88BF1-096F-43F6-9C7E-6F5A1CC03508}"/>
            </a:ext>
          </a:extLst>
        </xdr:cNvPr>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201" name="【一般廃棄物処理施設】&#10;有形固定資産減価償却率最小値テキスト">
          <a:extLst>
            <a:ext uri="{FF2B5EF4-FFF2-40B4-BE49-F238E27FC236}">
              <a16:creationId xmlns:a16="http://schemas.microsoft.com/office/drawing/2014/main" id="{A7D9C98C-A0AF-4305-9D96-219E7B1FD0D7}"/>
            </a:ext>
          </a:extLst>
        </xdr:cNvPr>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202" name="直線コネクタ 201">
          <a:extLst>
            <a:ext uri="{FF2B5EF4-FFF2-40B4-BE49-F238E27FC236}">
              <a16:creationId xmlns:a16="http://schemas.microsoft.com/office/drawing/2014/main" id="{0A82A82E-75DF-46FA-9A04-607A21AC2112}"/>
            </a:ext>
          </a:extLst>
        </xdr:cNvPr>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203" name="【一般廃棄物処理施設】&#10;有形固定資産減価償却率最大値テキスト">
          <a:extLst>
            <a:ext uri="{FF2B5EF4-FFF2-40B4-BE49-F238E27FC236}">
              <a16:creationId xmlns:a16="http://schemas.microsoft.com/office/drawing/2014/main" id="{07BC40BF-B27C-4F7B-81A3-E6DBDFB04817}"/>
            </a:ext>
          </a:extLst>
        </xdr:cNvPr>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204" name="直線コネクタ 203">
          <a:extLst>
            <a:ext uri="{FF2B5EF4-FFF2-40B4-BE49-F238E27FC236}">
              <a16:creationId xmlns:a16="http://schemas.microsoft.com/office/drawing/2014/main" id="{C9ED9880-DA41-49B3-B607-6F87A9DCAB6F}"/>
            </a:ext>
          </a:extLst>
        </xdr:cNvPr>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205" name="【一般廃棄物処理施設】&#10;有形固定資産減価償却率平均値テキスト">
          <a:extLst>
            <a:ext uri="{FF2B5EF4-FFF2-40B4-BE49-F238E27FC236}">
              <a16:creationId xmlns:a16="http://schemas.microsoft.com/office/drawing/2014/main" id="{C52DCBF9-966F-4255-98D9-74BE72C51632}"/>
            </a:ext>
          </a:extLst>
        </xdr:cNvPr>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206" name="フローチャート: 判断 205">
          <a:extLst>
            <a:ext uri="{FF2B5EF4-FFF2-40B4-BE49-F238E27FC236}">
              <a16:creationId xmlns:a16="http://schemas.microsoft.com/office/drawing/2014/main" id="{71CCEB0E-CD85-47A9-8AC4-80D2DBDE1B0A}"/>
            </a:ext>
          </a:extLst>
        </xdr:cNvPr>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207" name="フローチャート: 判断 206">
          <a:extLst>
            <a:ext uri="{FF2B5EF4-FFF2-40B4-BE49-F238E27FC236}">
              <a16:creationId xmlns:a16="http://schemas.microsoft.com/office/drawing/2014/main" id="{F09DF1F9-ECC5-47EE-90CD-6719619FE264}"/>
            </a:ext>
          </a:extLst>
        </xdr:cNvPr>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208" name="フローチャート: 判断 207">
          <a:extLst>
            <a:ext uri="{FF2B5EF4-FFF2-40B4-BE49-F238E27FC236}">
              <a16:creationId xmlns:a16="http://schemas.microsoft.com/office/drawing/2014/main" id="{30785C3B-1360-4A4A-86F8-5A8B126B65B6}"/>
            </a:ext>
          </a:extLst>
        </xdr:cNvPr>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209" name="フローチャート: 判断 208">
          <a:extLst>
            <a:ext uri="{FF2B5EF4-FFF2-40B4-BE49-F238E27FC236}">
              <a16:creationId xmlns:a16="http://schemas.microsoft.com/office/drawing/2014/main" id="{3640D0B7-6010-4B26-BC02-326CA4A4FAA0}"/>
            </a:ext>
          </a:extLst>
        </xdr:cNvPr>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210" name="フローチャート: 判断 209">
          <a:extLst>
            <a:ext uri="{FF2B5EF4-FFF2-40B4-BE49-F238E27FC236}">
              <a16:creationId xmlns:a16="http://schemas.microsoft.com/office/drawing/2014/main" id="{A27F4B12-C1C7-40D0-8E97-7D7D1F0F6573}"/>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11" name="テキスト ボックス 210">
          <a:extLst>
            <a:ext uri="{FF2B5EF4-FFF2-40B4-BE49-F238E27FC236}">
              <a16:creationId xmlns:a16="http://schemas.microsoft.com/office/drawing/2014/main" id="{CB8AB7BB-BBE6-419E-9533-91F8ED85315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12" name="テキスト ボックス 211">
          <a:extLst>
            <a:ext uri="{FF2B5EF4-FFF2-40B4-BE49-F238E27FC236}">
              <a16:creationId xmlns:a16="http://schemas.microsoft.com/office/drawing/2014/main" id="{733DE883-0C74-4701-A011-D2AF1291AA2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13" name="テキスト ボックス 212">
          <a:extLst>
            <a:ext uri="{FF2B5EF4-FFF2-40B4-BE49-F238E27FC236}">
              <a16:creationId xmlns:a16="http://schemas.microsoft.com/office/drawing/2014/main" id="{201A9793-AA2B-424B-95C6-23FBD91EF5E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14" name="テキスト ボックス 213">
          <a:extLst>
            <a:ext uri="{FF2B5EF4-FFF2-40B4-BE49-F238E27FC236}">
              <a16:creationId xmlns:a16="http://schemas.microsoft.com/office/drawing/2014/main" id="{1435082A-CE30-4858-BD9A-0ACB66F7B11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15" name="テキスト ボックス 214">
          <a:extLst>
            <a:ext uri="{FF2B5EF4-FFF2-40B4-BE49-F238E27FC236}">
              <a16:creationId xmlns:a16="http://schemas.microsoft.com/office/drawing/2014/main" id="{8DA42F51-91E3-4AD7-B4BF-3BE2F25E3E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67854</xdr:rowOff>
    </xdr:from>
    <xdr:to>
      <xdr:col>85</xdr:col>
      <xdr:colOff>177800</xdr:colOff>
      <xdr:row>40</xdr:row>
      <xdr:rowOff>169454</xdr:rowOff>
    </xdr:to>
    <xdr:sp macro="" textlink="">
      <xdr:nvSpPr>
        <xdr:cNvPr id="216" name="楕円 215">
          <a:extLst>
            <a:ext uri="{FF2B5EF4-FFF2-40B4-BE49-F238E27FC236}">
              <a16:creationId xmlns:a16="http://schemas.microsoft.com/office/drawing/2014/main" id="{B379FFCA-FB65-49CA-AF6B-3841946BF0E6}"/>
            </a:ext>
          </a:extLst>
        </xdr:cNvPr>
        <xdr:cNvSpPr/>
      </xdr:nvSpPr>
      <xdr:spPr>
        <a:xfrm>
          <a:off x="162687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46281</xdr:rowOff>
    </xdr:from>
    <xdr:ext cx="405111" cy="259045"/>
    <xdr:sp macro="" textlink="">
      <xdr:nvSpPr>
        <xdr:cNvPr id="217" name="【一般廃棄物処理施設】&#10;有形固定資産減価償却率該当値テキスト">
          <a:extLst>
            <a:ext uri="{FF2B5EF4-FFF2-40B4-BE49-F238E27FC236}">
              <a16:creationId xmlns:a16="http://schemas.microsoft.com/office/drawing/2014/main" id="{0406D816-913B-47DF-A3D4-1F55272FA50A}"/>
            </a:ext>
          </a:extLst>
        </xdr:cNvPr>
        <xdr:cNvSpPr txBox="1"/>
      </xdr:nvSpPr>
      <xdr:spPr>
        <a:xfrm>
          <a:off x="16357600" y="690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27033</xdr:rowOff>
    </xdr:from>
    <xdr:to>
      <xdr:col>81</xdr:col>
      <xdr:colOff>101600</xdr:colOff>
      <xdr:row>40</xdr:row>
      <xdr:rowOff>128633</xdr:rowOff>
    </xdr:to>
    <xdr:sp macro="" textlink="">
      <xdr:nvSpPr>
        <xdr:cNvPr id="218" name="楕円 217">
          <a:extLst>
            <a:ext uri="{FF2B5EF4-FFF2-40B4-BE49-F238E27FC236}">
              <a16:creationId xmlns:a16="http://schemas.microsoft.com/office/drawing/2014/main" id="{DA3576B7-A3E8-46B0-875A-2C1367215242}"/>
            </a:ext>
          </a:extLst>
        </xdr:cNvPr>
        <xdr:cNvSpPr/>
      </xdr:nvSpPr>
      <xdr:spPr>
        <a:xfrm>
          <a:off x="15430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77833</xdr:rowOff>
    </xdr:from>
    <xdr:to>
      <xdr:col>85</xdr:col>
      <xdr:colOff>127000</xdr:colOff>
      <xdr:row>40</xdr:row>
      <xdr:rowOff>118654</xdr:rowOff>
    </xdr:to>
    <xdr:cxnSp macro="">
      <xdr:nvCxnSpPr>
        <xdr:cNvPr id="219" name="直線コネクタ 218">
          <a:extLst>
            <a:ext uri="{FF2B5EF4-FFF2-40B4-BE49-F238E27FC236}">
              <a16:creationId xmlns:a16="http://schemas.microsoft.com/office/drawing/2014/main" id="{18311359-CAE3-47EA-AE17-DEC66AB9878C}"/>
            </a:ext>
          </a:extLst>
        </xdr:cNvPr>
        <xdr:cNvCxnSpPr/>
      </xdr:nvCxnSpPr>
      <xdr:spPr>
        <a:xfrm>
          <a:off x="15481300" y="693583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220" name="n_1aveValue【一般廃棄物処理施設】&#10;有形固定資産減価償却率">
          <a:extLst>
            <a:ext uri="{FF2B5EF4-FFF2-40B4-BE49-F238E27FC236}">
              <a16:creationId xmlns:a16="http://schemas.microsoft.com/office/drawing/2014/main" id="{F821FDAE-9558-4067-B96F-2743B69ED2B6}"/>
            </a:ext>
          </a:extLst>
        </xdr:cNvPr>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221" name="n_2aveValue【一般廃棄物処理施設】&#10;有形固定資産減価償却率">
          <a:extLst>
            <a:ext uri="{FF2B5EF4-FFF2-40B4-BE49-F238E27FC236}">
              <a16:creationId xmlns:a16="http://schemas.microsoft.com/office/drawing/2014/main" id="{CF09036C-3400-4BD9-A0A9-29DB8937BBB4}"/>
            </a:ext>
          </a:extLst>
        </xdr:cNvPr>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222" name="n_3aveValue【一般廃棄物処理施設】&#10;有形固定資産減価償却率">
          <a:extLst>
            <a:ext uri="{FF2B5EF4-FFF2-40B4-BE49-F238E27FC236}">
              <a16:creationId xmlns:a16="http://schemas.microsoft.com/office/drawing/2014/main" id="{5EEA2DE3-BE0C-4F4B-B46B-5D1B680957DB}"/>
            </a:ext>
          </a:extLst>
        </xdr:cNvPr>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223" name="n_4aveValue【一般廃棄物処理施設】&#10;有形固定資産減価償却率">
          <a:extLst>
            <a:ext uri="{FF2B5EF4-FFF2-40B4-BE49-F238E27FC236}">
              <a16:creationId xmlns:a16="http://schemas.microsoft.com/office/drawing/2014/main" id="{80AB430D-2A68-421B-B8FD-4EEC5C5F0042}"/>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119760</xdr:rowOff>
    </xdr:from>
    <xdr:ext cx="405111" cy="259045"/>
    <xdr:sp macro="" textlink="">
      <xdr:nvSpPr>
        <xdr:cNvPr id="224" name="n_1mainValue【一般廃棄物処理施設】&#10;有形固定資産減価償却率">
          <a:extLst>
            <a:ext uri="{FF2B5EF4-FFF2-40B4-BE49-F238E27FC236}">
              <a16:creationId xmlns:a16="http://schemas.microsoft.com/office/drawing/2014/main" id="{9471335E-99B8-4F87-8300-85B94B24BCE9}"/>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25" name="正方形/長方形 224">
          <a:extLst>
            <a:ext uri="{FF2B5EF4-FFF2-40B4-BE49-F238E27FC236}">
              <a16:creationId xmlns:a16="http://schemas.microsoft.com/office/drawing/2014/main" id="{19876947-A1BF-4312-9C2C-3E8CE750B7F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26" name="正方形/長方形 225">
          <a:extLst>
            <a:ext uri="{FF2B5EF4-FFF2-40B4-BE49-F238E27FC236}">
              <a16:creationId xmlns:a16="http://schemas.microsoft.com/office/drawing/2014/main" id="{930B180F-2D29-4EE5-9BFE-EFA0638A963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27" name="正方形/長方形 226">
          <a:extLst>
            <a:ext uri="{FF2B5EF4-FFF2-40B4-BE49-F238E27FC236}">
              <a16:creationId xmlns:a16="http://schemas.microsoft.com/office/drawing/2014/main" id="{14FC571A-3C1B-45AF-99FF-B6B94F4A00C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28" name="正方形/長方形 227">
          <a:extLst>
            <a:ext uri="{FF2B5EF4-FFF2-40B4-BE49-F238E27FC236}">
              <a16:creationId xmlns:a16="http://schemas.microsoft.com/office/drawing/2014/main" id="{80E52A28-7336-4901-8691-E0496A400C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29" name="正方形/長方形 228">
          <a:extLst>
            <a:ext uri="{FF2B5EF4-FFF2-40B4-BE49-F238E27FC236}">
              <a16:creationId xmlns:a16="http://schemas.microsoft.com/office/drawing/2014/main" id="{B996744B-132C-4554-9619-8B3EB71FC7E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30" name="正方形/長方形 229">
          <a:extLst>
            <a:ext uri="{FF2B5EF4-FFF2-40B4-BE49-F238E27FC236}">
              <a16:creationId xmlns:a16="http://schemas.microsoft.com/office/drawing/2014/main" id="{648315D7-D406-4FEC-A446-06329FB05FC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31" name="正方形/長方形 230">
          <a:extLst>
            <a:ext uri="{FF2B5EF4-FFF2-40B4-BE49-F238E27FC236}">
              <a16:creationId xmlns:a16="http://schemas.microsoft.com/office/drawing/2014/main" id="{62A2CAEC-72F3-4988-B1EB-90A2AD0299E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32" name="正方形/長方形 231">
          <a:extLst>
            <a:ext uri="{FF2B5EF4-FFF2-40B4-BE49-F238E27FC236}">
              <a16:creationId xmlns:a16="http://schemas.microsoft.com/office/drawing/2014/main" id="{CF28DAAF-D928-4671-836D-4606F9093E08}"/>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33" name="テキスト ボックス 232">
          <a:extLst>
            <a:ext uri="{FF2B5EF4-FFF2-40B4-BE49-F238E27FC236}">
              <a16:creationId xmlns:a16="http://schemas.microsoft.com/office/drawing/2014/main" id="{ACDC5727-98A7-47EB-AEF2-6F683583E02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34" name="直線コネクタ 233">
          <a:extLst>
            <a:ext uri="{FF2B5EF4-FFF2-40B4-BE49-F238E27FC236}">
              <a16:creationId xmlns:a16="http://schemas.microsoft.com/office/drawing/2014/main" id="{BF1C346F-743C-45C5-9A51-D2EDA3D1520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35" name="直線コネクタ 234">
          <a:extLst>
            <a:ext uri="{FF2B5EF4-FFF2-40B4-BE49-F238E27FC236}">
              <a16:creationId xmlns:a16="http://schemas.microsoft.com/office/drawing/2014/main" id="{E55D9341-42EB-48B3-8F8C-85132FBAA149}"/>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36" name="テキスト ボックス 235">
          <a:extLst>
            <a:ext uri="{FF2B5EF4-FFF2-40B4-BE49-F238E27FC236}">
              <a16:creationId xmlns:a16="http://schemas.microsoft.com/office/drawing/2014/main" id="{93D2AFB3-27BE-4A8E-A189-D9A7F89D0BA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37" name="直線コネクタ 236">
          <a:extLst>
            <a:ext uri="{FF2B5EF4-FFF2-40B4-BE49-F238E27FC236}">
              <a16:creationId xmlns:a16="http://schemas.microsoft.com/office/drawing/2014/main" id="{DB0C2942-BDAB-4BFD-B947-8823F09239E9}"/>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38" name="テキスト ボックス 237">
          <a:extLst>
            <a:ext uri="{FF2B5EF4-FFF2-40B4-BE49-F238E27FC236}">
              <a16:creationId xmlns:a16="http://schemas.microsoft.com/office/drawing/2014/main" id="{CD31ACEA-5EA1-45C4-9049-0BAF7C7C24A5}"/>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39" name="直線コネクタ 238">
          <a:extLst>
            <a:ext uri="{FF2B5EF4-FFF2-40B4-BE49-F238E27FC236}">
              <a16:creationId xmlns:a16="http://schemas.microsoft.com/office/drawing/2014/main" id="{DB22E076-D34C-47DE-B2CD-9BF6146600DC}"/>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40" name="テキスト ボックス 239">
          <a:extLst>
            <a:ext uri="{FF2B5EF4-FFF2-40B4-BE49-F238E27FC236}">
              <a16:creationId xmlns:a16="http://schemas.microsoft.com/office/drawing/2014/main" id="{6E9351FA-2F0C-4D2B-B822-1E862FB8730D}"/>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41" name="直線コネクタ 240">
          <a:extLst>
            <a:ext uri="{FF2B5EF4-FFF2-40B4-BE49-F238E27FC236}">
              <a16:creationId xmlns:a16="http://schemas.microsoft.com/office/drawing/2014/main" id="{5F5B7D00-4BD9-4945-A1A2-3D7090F6AF46}"/>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42" name="テキスト ボックス 241">
          <a:extLst>
            <a:ext uri="{FF2B5EF4-FFF2-40B4-BE49-F238E27FC236}">
              <a16:creationId xmlns:a16="http://schemas.microsoft.com/office/drawing/2014/main" id="{F73FA5FC-FD69-4AB3-A779-A07084F1A2F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43" name="直線コネクタ 242">
          <a:extLst>
            <a:ext uri="{FF2B5EF4-FFF2-40B4-BE49-F238E27FC236}">
              <a16:creationId xmlns:a16="http://schemas.microsoft.com/office/drawing/2014/main" id="{D7FC8BB4-C64E-4BBD-A7CC-17A7D9C9D163}"/>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44" name="テキスト ボックス 243">
          <a:extLst>
            <a:ext uri="{FF2B5EF4-FFF2-40B4-BE49-F238E27FC236}">
              <a16:creationId xmlns:a16="http://schemas.microsoft.com/office/drawing/2014/main" id="{745AF764-FC3F-49A4-ADC1-B75AC48CA58E}"/>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45" name="直線コネクタ 244">
          <a:extLst>
            <a:ext uri="{FF2B5EF4-FFF2-40B4-BE49-F238E27FC236}">
              <a16:creationId xmlns:a16="http://schemas.microsoft.com/office/drawing/2014/main" id="{74550591-281B-497A-956C-764667CB5C7A}"/>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46" name="テキスト ボックス 245">
          <a:extLst>
            <a:ext uri="{FF2B5EF4-FFF2-40B4-BE49-F238E27FC236}">
              <a16:creationId xmlns:a16="http://schemas.microsoft.com/office/drawing/2014/main" id="{76A81022-E427-44B2-ABC3-76B338F2A1C5}"/>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47" name="直線コネクタ 246">
          <a:extLst>
            <a:ext uri="{FF2B5EF4-FFF2-40B4-BE49-F238E27FC236}">
              <a16:creationId xmlns:a16="http://schemas.microsoft.com/office/drawing/2014/main" id="{352D8FF5-63D4-4EAF-B7F8-0836F81C81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48" name="テキスト ボックス 247">
          <a:extLst>
            <a:ext uri="{FF2B5EF4-FFF2-40B4-BE49-F238E27FC236}">
              <a16:creationId xmlns:a16="http://schemas.microsoft.com/office/drawing/2014/main" id="{4757DE79-1A6E-4108-91C7-51550A6AB489}"/>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49" name="【一般廃棄物処理施設】&#10;一人当たり有形固定資産（償却資産）額グラフ枠">
          <a:extLst>
            <a:ext uri="{FF2B5EF4-FFF2-40B4-BE49-F238E27FC236}">
              <a16:creationId xmlns:a16="http://schemas.microsoft.com/office/drawing/2014/main" id="{B51D74AF-CEFB-4E6F-9618-A801CBE2CB7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250" name="直線コネクタ 249">
          <a:extLst>
            <a:ext uri="{FF2B5EF4-FFF2-40B4-BE49-F238E27FC236}">
              <a16:creationId xmlns:a16="http://schemas.microsoft.com/office/drawing/2014/main" id="{2331E549-121A-4EE4-8F54-ACE79AB6000F}"/>
            </a:ext>
          </a:extLst>
        </xdr:cNvPr>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251" name="【一般廃棄物処理施設】&#10;一人当たり有形固定資産（償却資産）額最小値テキスト">
          <a:extLst>
            <a:ext uri="{FF2B5EF4-FFF2-40B4-BE49-F238E27FC236}">
              <a16:creationId xmlns:a16="http://schemas.microsoft.com/office/drawing/2014/main" id="{370288B0-ED2C-4B28-913E-9749025BF91C}"/>
            </a:ext>
          </a:extLst>
        </xdr:cNvPr>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252" name="直線コネクタ 251">
          <a:extLst>
            <a:ext uri="{FF2B5EF4-FFF2-40B4-BE49-F238E27FC236}">
              <a16:creationId xmlns:a16="http://schemas.microsoft.com/office/drawing/2014/main" id="{3FB83BD8-5C07-4FAA-A7A9-2687E3E016AD}"/>
            </a:ext>
          </a:extLst>
        </xdr:cNvPr>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253" name="【一般廃棄物処理施設】&#10;一人当たり有形固定資産（償却資産）額最大値テキスト">
          <a:extLst>
            <a:ext uri="{FF2B5EF4-FFF2-40B4-BE49-F238E27FC236}">
              <a16:creationId xmlns:a16="http://schemas.microsoft.com/office/drawing/2014/main" id="{509D42CC-525D-4C44-A545-348027B68129}"/>
            </a:ext>
          </a:extLst>
        </xdr:cNvPr>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254" name="直線コネクタ 253">
          <a:extLst>
            <a:ext uri="{FF2B5EF4-FFF2-40B4-BE49-F238E27FC236}">
              <a16:creationId xmlns:a16="http://schemas.microsoft.com/office/drawing/2014/main" id="{B2BB580D-2C72-4DA1-8903-BCAB7C889690}"/>
            </a:ext>
          </a:extLst>
        </xdr:cNvPr>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255" name="【一般廃棄物処理施設】&#10;一人当たり有形固定資産（償却資産）額平均値テキスト">
          <a:extLst>
            <a:ext uri="{FF2B5EF4-FFF2-40B4-BE49-F238E27FC236}">
              <a16:creationId xmlns:a16="http://schemas.microsoft.com/office/drawing/2014/main" id="{74EDAF61-04AC-4F06-BC30-8ACD0F8CCB87}"/>
            </a:ext>
          </a:extLst>
        </xdr:cNvPr>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256" name="フローチャート: 判断 255">
          <a:extLst>
            <a:ext uri="{FF2B5EF4-FFF2-40B4-BE49-F238E27FC236}">
              <a16:creationId xmlns:a16="http://schemas.microsoft.com/office/drawing/2014/main" id="{2999E6F4-C887-4223-BE9A-2E724797D2F0}"/>
            </a:ext>
          </a:extLst>
        </xdr:cNvPr>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257" name="フローチャート: 判断 256">
          <a:extLst>
            <a:ext uri="{FF2B5EF4-FFF2-40B4-BE49-F238E27FC236}">
              <a16:creationId xmlns:a16="http://schemas.microsoft.com/office/drawing/2014/main" id="{205130FE-176C-4829-933B-491625441F6C}"/>
            </a:ext>
          </a:extLst>
        </xdr:cNvPr>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258" name="フローチャート: 判断 257">
          <a:extLst>
            <a:ext uri="{FF2B5EF4-FFF2-40B4-BE49-F238E27FC236}">
              <a16:creationId xmlns:a16="http://schemas.microsoft.com/office/drawing/2014/main" id="{FE2EB0AB-6BB4-4DF1-AB2E-87A91AF69A66}"/>
            </a:ext>
          </a:extLst>
        </xdr:cNvPr>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259" name="フローチャート: 判断 258">
          <a:extLst>
            <a:ext uri="{FF2B5EF4-FFF2-40B4-BE49-F238E27FC236}">
              <a16:creationId xmlns:a16="http://schemas.microsoft.com/office/drawing/2014/main" id="{C3B1F799-E293-49FE-B7A7-F4630BF943D9}"/>
            </a:ext>
          </a:extLst>
        </xdr:cNvPr>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260" name="フローチャート: 判断 259">
          <a:extLst>
            <a:ext uri="{FF2B5EF4-FFF2-40B4-BE49-F238E27FC236}">
              <a16:creationId xmlns:a16="http://schemas.microsoft.com/office/drawing/2014/main" id="{01CFF2B4-7366-4C67-93E4-790F6B7A2F29}"/>
            </a:ext>
          </a:extLst>
        </xdr:cNvPr>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61" name="テキスト ボックス 260">
          <a:extLst>
            <a:ext uri="{FF2B5EF4-FFF2-40B4-BE49-F238E27FC236}">
              <a16:creationId xmlns:a16="http://schemas.microsoft.com/office/drawing/2014/main" id="{8F99EDBC-2D9D-4BD1-92CF-3154E126355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62" name="テキスト ボックス 261">
          <a:extLst>
            <a:ext uri="{FF2B5EF4-FFF2-40B4-BE49-F238E27FC236}">
              <a16:creationId xmlns:a16="http://schemas.microsoft.com/office/drawing/2014/main" id="{F7E85A35-EFCE-4027-AE86-B35BCF20772B}"/>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63" name="テキスト ボックス 262">
          <a:extLst>
            <a:ext uri="{FF2B5EF4-FFF2-40B4-BE49-F238E27FC236}">
              <a16:creationId xmlns:a16="http://schemas.microsoft.com/office/drawing/2014/main" id="{D9E90EF5-3322-4220-B6B7-32FC2C9FE1A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64" name="テキスト ボックス 263">
          <a:extLst>
            <a:ext uri="{FF2B5EF4-FFF2-40B4-BE49-F238E27FC236}">
              <a16:creationId xmlns:a16="http://schemas.microsoft.com/office/drawing/2014/main" id="{9177B202-5856-41E7-9E48-B16A0080EE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65" name="テキスト ボックス 264">
          <a:extLst>
            <a:ext uri="{FF2B5EF4-FFF2-40B4-BE49-F238E27FC236}">
              <a16:creationId xmlns:a16="http://schemas.microsoft.com/office/drawing/2014/main" id="{AB899FF7-1554-4C34-A2D6-C73002B8DD2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156430</xdr:rowOff>
    </xdr:from>
    <xdr:to>
      <xdr:col>116</xdr:col>
      <xdr:colOff>114300</xdr:colOff>
      <xdr:row>42</xdr:row>
      <xdr:rowOff>86580</xdr:rowOff>
    </xdr:to>
    <xdr:sp macro="" textlink="">
      <xdr:nvSpPr>
        <xdr:cNvPr id="266" name="楕円 265">
          <a:extLst>
            <a:ext uri="{FF2B5EF4-FFF2-40B4-BE49-F238E27FC236}">
              <a16:creationId xmlns:a16="http://schemas.microsoft.com/office/drawing/2014/main" id="{7419605B-85C8-4637-A313-E54B143C985E}"/>
            </a:ext>
          </a:extLst>
        </xdr:cNvPr>
        <xdr:cNvSpPr/>
      </xdr:nvSpPr>
      <xdr:spPr>
        <a:xfrm>
          <a:off x="22110700" y="718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71357</xdr:rowOff>
    </xdr:from>
    <xdr:ext cx="534377" cy="259045"/>
    <xdr:sp macro="" textlink="">
      <xdr:nvSpPr>
        <xdr:cNvPr id="267" name="【一般廃棄物処理施設】&#10;一人当たり有形固定資産（償却資産）額該当値テキスト">
          <a:extLst>
            <a:ext uri="{FF2B5EF4-FFF2-40B4-BE49-F238E27FC236}">
              <a16:creationId xmlns:a16="http://schemas.microsoft.com/office/drawing/2014/main" id="{95E2B4DC-9AF9-469D-A21D-EB5DC849A9C2}"/>
            </a:ext>
          </a:extLst>
        </xdr:cNvPr>
        <xdr:cNvSpPr txBox="1"/>
      </xdr:nvSpPr>
      <xdr:spPr>
        <a:xfrm>
          <a:off x="22199600" y="7100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158028</xdr:rowOff>
    </xdr:from>
    <xdr:to>
      <xdr:col>112</xdr:col>
      <xdr:colOff>38100</xdr:colOff>
      <xdr:row>42</xdr:row>
      <xdr:rowOff>88178</xdr:rowOff>
    </xdr:to>
    <xdr:sp macro="" textlink="">
      <xdr:nvSpPr>
        <xdr:cNvPr id="268" name="楕円 267">
          <a:extLst>
            <a:ext uri="{FF2B5EF4-FFF2-40B4-BE49-F238E27FC236}">
              <a16:creationId xmlns:a16="http://schemas.microsoft.com/office/drawing/2014/main" id="{C52692C9-06EB-48E8-B66E-08A68137BCA4}"/>
            </a:ext>
          </a:extLst>
        </xdr:cNvPr>
        <xdr:cNvSpPr/>
      </xdr:nvSpPr>
      <xdr:spPr>
        <a:xfrm>
          <a:off x="21272500" y="71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35780</xdr:rowOff>
    </xdr:from>
    <xdr:to>
      <xdr:col>116</xdr:col>
      <xdr:colOff>63500</xdr:colOff>
      <xdr:row>42</xdr:row>
      <xdr:rowOff>37378</xdr:rowOff>
    </xdr:to>
    <xdr:cxnSp macro="">
      <xdr:nvCxnSpPr>
        <xdr:cNvPr id="269" name="直線コネクタ 268">
          <a:extLst>
            <a:ext uri="{FF2B5EF4-FFF2-40B4-BE49-F238E27FC236}">
              <a16:creationId xmlns:a16="http://schemas.microsoft.com/office/drawing/2014/main" id="{5C5DEC34-9EB5-468F-BD65-B83AF034E4DB}"/>
            </a:ext>
          </a:extLst>
        </xdr:cNvPr>
        <xdr:cNvCxnSpPr/>
      </xdr:nvCxnSpPr>
      <xdr:spPr>
        <a:xfrm flipV="1">
          <a:off x="21323300" y="7236680"/>
          <a:ext cx="838200" cy="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270" name="n_1aveValue【一般廃棄物処理施設】&#10;一人当たり有形固定資産（償却資産）額">
          <a:extLst>
            <a:ext uri="{FF2B5EF4-FFF2-40B4-BE49-F238E27FC236}">
              <a16:creationId xmlns:a16="http://schemas.microsoft.com/office/drawing/2014/main" id="{45C72297-01A0-4F0B-88AD-1223F6C95106}"/>
            </a:ext>
          </a:extLst>
        </xdr:cNvPr>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271" name="n_2aveValue【一般廃棄物処理施設】&#10;一人当たり有形固定資産（償却資産）額">
          <a:extLst>
            <a:ext uri="{FF2B5EF4-FFF2-40B4-BE49-F238E27FC236}">
              <a16:creationId xmlns:a16="http://schemas.microsoft.com/office/drawing/2014/main" id="{016B49A0-4539-410E-9E49-EDC67228BFAC}"/>
            </a:ext>
          </a:extLst>
        </xdr:cNvPr>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272" name="n_3aveValue【一般廃棄物処理施設】&#10;一人当たり有形固定資産（償却資産）額">
          <a:extLst>
            <a:ext uri="{FF2B5EF4-FFF2-40B4-BE49-F238E27FC236}">
              <a16:creationId xmlns:a16="http://schemas.microsoft.com/office/drawing/2014/main" id="{6C2C9111-5B6E-4B5F-AD36-F636F042AFF1}"/>
            </a:ext>
          </a:extLst>
        </xdr:cNvPr>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273" name="n_4aveValue【一般廃棄物処理施設】&#10;一人当たり有形固定資産（償却資産）額">
          <a:extLst>
            <a:ext uri="{FF2B5EF4-FFF2-40B4-BE49-F238E27FC236}">
              <a16:creationId xmlns:a16="http://schemas.microsoft.com/office/drawing/2014/main" id="{8BCFFA87-D544-457B-83FD-4E0D93435D09}"/>
            </a:ext>
          </a:extLst>
        </xdr:cNvPr>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79305</xdr:rowOff>
    </xdr:from>
    <xdr:ext cx="534377" cy="259045"/>
    <xdr:sp macro="" textlink="">
      <xdr:nvSpPr>
        <xdr:cNvPr id="274" name="n_1mainValue【一般廃棄物処理施設】&#10;一人当たり有形固定資産（償却資産）額">
          <a:extLst>
            <a:ext uri="{FF2B5EF4-FFF2-40B4-BE49-F238E27FC236}">
              <a16:creationId xmlns:a16="http://schemas.microsoft.com/office/drawing/2014/main" id="{8A153B57-44D5-4BD5-8FCA-19D72B72FCF9}"/>
            </a:ext>
          </a:extLst>
        </xdr:cNvPr>
        <xdr:cNvSpPr txBox="1"/>
      </xdr:nvSpPr>
      <xdr:spPr>
        <a:xfrm>
          <a:off x="21043411" y="728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75" name="正方形/長方形 274">
          <a:extLst>
            <a:ext uri="{FF2B5EF4-FFF2-40B4-BE49-F238E27FC236}">
              <a16:creationId xmlns:a16="http://schemas.microsoft.com/office/drawing/2014/main" id="{0DCFD809-768D-45F3-83C3-7208184A573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76" name="正方形/長方形 275">
          <a:extLst>
            <a:ext uri="{FF2B5EF4-FFF2-40B4-BE49-F238E27FC236}">
              <a16:creationId xmlns:a16="http://schemas.microsoft.com/office/drawing/2014/main" id="{D6CC167E-2E6F-47DD-97DB-063C1CAB373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77" name="正方形/長方形 276">
          <a:extLst>
            <a:ext uri="{FF2B5EF4-FFF2-40B4-BE49-F238E27FC236}">
              <a16:creationId xmlns:a16="http://schemas.microsoft.com/office/drawing/2014/main" id="{F0F44DB7-1447-40F9-8285-F004BCB6EC3E}"/>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78" name="正方形/長方形 277">
          <a:extLst>
            <a:ext uri="{FF2B5EF4-FFF2-40B4-BE49-F238E27FC236}">
              <a16:creationId xmlns:a16="http://schemas.microsoft.com/office/drawing/2014/main" id="{25815D9C-145C-46D6-A763-EC40315A1CD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79" name="正方形/長方形 278">
          <a:extLst>
            <a:ext uri="{FF2B5EF4-FFF2-40B4-BE49-F238E27FC236}">
              <a16:creationId xmlns:a16="http://schemas.microsoft.com/office/drawing/2014/main" id="{B1378870-9370-49CE-8B4B-8FF8A3406F1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80" name="正方形/長方形 279">
          <a:extLst>
            <a:ext uri="{FF2B5EF4-FFF2-40B4-BE49-F238E27FC236}">
              <a16:creationId xmlns:a16="http://schemas.microsoft.com/office/drawing/2014/main" id="{27F642F5-980D-4AFF-959A-10F5562D87F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81" name="正方形/長方形 280">
          <a:extLst>
            <a:ext uri="{FF2B5EF4-FFF2-40B4-BE49-F238E27FC236}">
              <a16:creationId xmlns:a16="http://schemas.microsoft.com/office/drawing/2014/main" id="{BDF674EB-440F-4CCD-A85E-40445E7F65D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82" name="正方形/長方形 281">
          <a:extLst>
            <a:ext uri="{FF2B5EF4-FFF2-40B4-BE49-F238E27FC236}">
              <a16:creationId xmlns:a16="http://schemas.microsoft.com/office/drawing/2014/main" id="{A8CE694C-BC71-40BB-A7E3-D0BBCCFCDBC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83" name="テキスト ボックス 282">
          <a:extLst>
            <a:ext uri="{FF2B5EF4-FFF2-40B4-BE49-F238E27FC236}">
              <a16:creationId xmlns:a16="http://schemas.microsoft.com/office/drawing/2014/main" id="{1A7B4EF2-9C68-4407-BCBF-521FFA9A849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84" name="直線コネクタ 283">
          <a:extLst>
            <a:ext uri="{FF2B5EF4-FFF2-40B4-BE49-F238E27FC236}">
              <a16:creationId xmlns:a16="http://schemas.microsoft.com/office/drawing/2014/main" id="{4316E7A4-FF04-40DD-8999-118FE0E0A76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285" name="テキスト ボックス 284">
          <a:extLst>
            <a:ext uri="{FF2B5EF4-FFF2-40B4-BE49-F238E27FC236}">
              <a16:creationId xmlns:a16="http://schemas.microsoft.com/office/drawing/2014/main" id="{5EC5040C-0D95-41D2-BAF5-B0E410682017}"/>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286" name="直線コネクタ 285">
          <a:extLst>
            <a:ext uri="{FF2B5EF4-FFF2-40B4-BE49-F238E27FC236}">
              <a16:creationId xmlns:a16="http://schemas.microsoft.com/office/drawing/2014/main" id="{F5A72798-15C4-4424-899E-B2A7EAE842A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287" name="テキスト ボックス 286">
          <a:extLst>
            <a:ext uri="{FF2B5EF4-FFF2-40B4-BE49-F238E27FC236}">
              <a16:creationId xmlns:a16="http://schemas.microsoft.com/office/drawing/2014/main" id="{4A1DA7C3-FA88-4B19-8DB4-B5780DE335A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288" name="直線コネクタ 287">
          <a:extLst>
            <a:ext uri="{FF2B5EF4-FFF2-40B4-BE49-F238E27FC236}">
              <a16:creationId xmlns:a16="http://schemas.microsoft.com/office/drawing/2014/main" id="{70FC1563-F083-48A6-9A72-977F82EA4E6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289" name="テキスト ボックス 288">
          <a:extLst>
            <a:ext uri="{FF2B5EF4-FFF2-40B4-BE49-F238E27FC236}">
              <a16:creationId xmlns:a16="http://schemas.microsoft.com/office/drawing/2014/main" id="{D60A32A0-4272-45B2-A4EE-63AB7A9A570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290" name="直線コネクタ 289">
          <a:extLst>
            <a:ext uri="{FF2B5EF4-FFF2-40B4-BE49-F238E27FC236}">
              <a16:creationId xmlns:a16="http://schemas.microsoft.com/office/drawing/2014/main" id="{3CBD6314-9E43-4F70-BB1D-6C5601276815}"/>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291" name="テキスト ボックス 290">
          <a:extLst>
            <a:ext uri="{FF2B5EF4-FFF2-40B4-BE49-F238E27FC236}">
              <a16:creationId xmlns:a16="http://schemas.microsoft.com/office/drawing/2014/main" id="{E528F4D4-7CFA-475B-92F8-7ED1D8A1B1F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292" name="直線コネクタ 291">
          <a:extLst>
            <a:ext uri="{FF2B5EF4-FFF2-40B4-BE49-F238E27FC236}">
              <a16:creationId xmlns:a16="http://schemas.microsoft.com/office/drawing/2014/main" id="{749E9EFE-CACE-4762-B433-2CC2755F7FF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293" name="テキスト ボックス 292">
          <a:extLst>
            <a:ext uri="{FF2B5EF4-FFF2-40B4-BE49-F238E27FC236}">
              <a16:creationId xmlns:a16="http://schemas.microsoft.com/office/drawing/2014/main" id="{40244CCD-D78B-4F65-B3EF-12781839E79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294" name="直線コネクタ 293">
          <a:extLst>
            <a:ext uri="{FF2B5EF4-FFF2-40B4-BE49-F238E27FC236}">
              <a16:creationId xmlns:a16="http://schemas.microsoft.com/office/drawing/2014/main" id="{2FCF7B43-9B21-4D16-B583-BAA4799401BA}"/>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295" name="テキスト ボックス 294">
          <a:extLst>
            <a:ext uri="{FF2B5EF4-FFF2-40B4-BE49-F238E27FC236}">
              <a16:creationId xmlns:a16="http://schemas.microsoft.com/office/drawing/2014/main" id="{FC7C9AF8-B520-4720-9C6C-BF67CDDDF2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296" name="直線コネクタ 295">
          <a:extLst>
            <a:ext uri="{FF2B5EF4-FFF2-40B4-BE49-F238E27FC236}">
              <a16:creationId xmlns:a16="http://schemas.microsoft.com/office/drawing/2014/main" id="{32D3A995-D1F2-49FA-914C-D7176EEF323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297" name="テキスト ボックス 296">
          <a:extLst>
            <a:ext uri="{FF2B5EF4-FFF2-40B4-BE49-F238E27FC236}">
              <a16:creationId xmlns:a16="http://schemas.microsoft.com/office/drawing/2014/main" id="{94ECEBEA-792A-4890-BD73-CC4AFC633EC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98" name="直線コネクタ 297">
          <a:extLst>
            <a:ext uri="{FF2B5EF4-FFF2-40B4-BE49-F238E27FC236}">
              <a16:creationId xmlns:a16="http://schemas.microsoft.com/office/drawing/2014/main" id="{ECBF3C04-091C-4663-A342-9670C8EF513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9" name="【保健センター・保健所】&#10;有形固定資産減価償却率グラフ枠">
          <a:extLst>
            <a:ext uri="{FF2B5EF4-FFF2-40B4-BE49-F238E27FC236}">
              <a16:creationId xmlns:a16="http://schemas.microsoft.com/office/drawing/2014/main" id="{D0BDAFE3-78CA-4B5F-912A-9DF55103B7E6}"/>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300" name="直線コネクタ 299">
          <a:extLst>
            <a:ext uri="{FF2B5EF4-FFF2-40B4-BE49-F238E27FC236}">
              <a16:creationId xmlns:a16="http://schemas.microsoft.com/office/drawing/2014/main" id="{AA20CDAD-1BC3-408F-9D0F-697E238A712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301" name="【保健センター・保健所】&#10;有形固定資産減価償却率最小値テキスト">
          <a:extLst>
            <a:ext uri="{FF2B5EF4-FFF2-40B4-BE49-F238E27FC236}">
              <a16:creationId xmlns:a16="http://schemas.microsoft.com/office/drawing/2014/main" id="{F118B729-16EF-4B31-A05A-D3C438D9D44A}"/>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302" name="直線コネクタ 301">
          <a:extLst>
            <a:ext uri="{FF2B5EF4-FFF2-40B4-BE49-F238E27FC236}">
              <a16:creationId xmlns:a16="http://schemas.microsoft.com/office/drawing/2014/main" id="{03E53158-CAAD-4618-9CC8-840FCA414AAA}"/>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303" name="【保健センター・保健所】&#10;有形固定資産減価償却率最大値テキスト">
          <a:extLst>
            <a:ext uri="{FF2B5EF4-FFF2-40B4-BE49-F238E27FC236}">
              <a16:creationId xmlns:a16="http://schemas.microsoft.com/office/drawing/2014/main" id="{F5795296-9E37-4253-B0DB-BF8590DABBFD}"/>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304" name="直線コネクタ 303">
          <a:extLst>
            <a:ext uri="{FF2B5EF4-FFF2-40B4-BE49-F238E27FC236}">
              <a16:creationId xmlns:a16="http://schemas.microsoft.com/office/drawing/2014/main" id="{F08FF43A-FA28-437E-AD61-9ADD8AE3628D}"/>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58255</xdr:rowOff>
    </xdr:from>
    <xdr:ext cx="405111" cy="259045"/>
    <xdr:sp macro="" textlink="">
      <xdr:nvSpPr>
        <xdr:cNvPr id="305" name="【保健センター・保健所】&#10;有形固定資産減価償却率平均値テキスト">
          <a:extLst>
            <a:ext uri="{FF2B5EF4-FFF2-40B4-BE49-F238E27FC236}">
              <a16:creationId xmlns:a16="http://schemas.microsoft.com/office/drawing/2014/main" id="{22FFFE74-39B5-48D0-8200-788D8A2BA10F}"/>
            </a:ext>
          </a:extLst>
        </xdr:cNvPr>
        <xdr:cNvSpPr txBox="1"/>
      </xdr:nvSpPr>
      <xdr:spPr>
        <a:xfrm>
          <a:off x="16357600" y="10173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306" name="フローチャート: 判断 305">
          <a:extLst>
            <a:ext uri="{FF2B5EF4-FFF2-40B4-BE49-F238E27FC236}">
              <a16:creationId xmlns:a16="http://schemas.microsoft.com/office/drawing/2014/main" id="{8BEFD700-127E-4E8A-A849-9BDB7411CFBB}"/>
            </a:ext>
          </a:extLst>
        </xdr:cNvPr>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07" name="フローチャート: 判断 306">
          <a:extLst>
            <a:ext uri="{FF2B5EF4-FFF2-40B4-BE49-F238E27FC236}">
              <a16:creationId xmlns:a16="http://schemas.microsoft.com/office/drawing/2014/main" id="{8F882EAF-2323-45AD-8EAC-D75DF0A014A3}"/>
            </a:ext>
          </a:extLst>
        </xdr:cNvPr>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308" name="フローチャート: 判断 307">
          <a:extLst>
            <a:ext uri="{FF2B5EF4-FFF2-40B4-BE49-F238E27FC236}">
              <a16:creationId xmlns:a16="http://schemas.microsoft.com/office/drawing/2014/main" id="{87CC6FA3-7594-4AFD-A994-479C67D30913}"/>
            </a:ext>
          </a:extLst>
        </xdr:cNvPr>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309" name="フローチャート: 判断 308">
          <a:extLst>
            <a:ext uri="{FF2B5EF4-FFF2-40B4-BE49-F238E27FC236}">
              <a16:creationId xmlns:a16="http://schemas.microsoft.com/office/drawing/2014/main" id="{0928D155-E1E5-4159-B3B0-2CBC3E8864B2}"/>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310" name="フローチャート: 判断 309">
          <a:extLst>
            <a:ext uri="{FF2B5EF4-FFF2-40B4-BE49-F238E27FC236}">
              <a16:creationId xmlns:a16="http://schemas.microsoft.com/office/drawing/2014/main" id="{7DB7A8F4-C5A9-4207-B35B-3490977C6675}"/>
            </a:ext>
          </a:extLst>
        </xdr:cNvPr>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11" name="テキスト ボックス 310">
          <a:extLst>
            <a:ext uri="{FF2B5EF4-FFF2-40B4-BE49-F238E27FC236}">
              <a16:creationId xmlns:a16="http://schemas.microsoft.com/office/drawing/2014/main" id="{C9CA0EF2-090F-45BB-9EFA-F7489870593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12" name="テキスト ボックス 311">
          <a:extLst>
            <a:ext uri="{FF2B5EF4-FFF2-40B4-BE49-F238E27FC236}">
              <a16:creationId xmlns:a16="http://schemas.microsoft.com/office/drawing/2014/main" id="{1CBD3483-699C-4FB3-BCAA-A42C971F907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13" name="テキスト ボックス 312">
          <a:extLst>
            <a:ext uri="{FF2B5EF4-FFF2-40B4-BE49-F238E27FC236}">
              <a16:creationId xmlns:a16="http://schemas.microsoft.com/office/drawing/2014/main" id="{C637AF21-FAB0-401E-8DAD-85CAC3C0B95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14" name="テキスト ボックス 313">
          <a:extLst>
            <a:ext uri="{FF2B5EF4-FFF2-40B4-BE49-F238E27FC236}">
              <a16:creationId xmlns:a16="http://schemas.microsoft.com/office/drawing/2014/main" id="{F89973F3-846F-4E2D-B6A1-31FDC73529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15" name="テキスト ボックス 314">
          <a:extLst>
            <a:ext uri="{FF2B5EF4-FFF2-40B4-BE49-F238E27FC236}">
              <a16:creationId xmlns:a16="http://schemas.microsoft.com/office/drawing/2014/main" id="{643DDA73-BFCB-4D35-BE38-76D280EE4D9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65133</xdr:rowOff>
    </xdr:from>
    <xdr:to>
      <xdr:col>85</xdr:col>
      <xdr:colOff>177800</xdr:colOff>
      <xdr:row>59</xdr:row>
      <xdr:rowOff>166733</xdr:rowOff>
    </xdr:to>
    <xdr:sp macro="" textlink="">
      <xdr:nvSpPr>
        <xdr:cNvPr id="316" name="楕円 315">
          <a:extLst>
            <a:ext uri="{FF2B5EF4-FFF2-40B4-BE49-F238E27FC236}">
              <a16:creationId xmlns:a16="http://schemas.microsoft.com/office/drawing/2014/main" id="{D13E4E08-0CF6-4BBD-BEAD-A57F1DA42EA1}"/>
            </a:ext>
          </a:extLst>
        </xdr:cNvPr>
        <xdr:cNvSpPr/>
      </xdr:nvSpPr>
      <xdr:spPr>
        <a:xfrm>
          <a:off x="16268700" y="101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88010</xdr:rowOff>
    </xdr:from>
    <xdr:ext cx="405111" cy="259045"/>
    <xdr:sp macro="" textlink="">
      <xdr:nvSpPr>
        <xdr:cNvPr id="317" name="【保健センター・保健所】&#10;有形固定資産減価償却率該当値テキスト">
          <a:extLst>
            <a:ext uri="{FF2B5EF4-FFF2-40B4-BE49-F238E27FC236}">
              <a16:creationId xmlns:a16="http://schemas.microsoft.com/office/drawing/2014/main" id="{F1B627EB-9825-41B9-94B0-FA8D0B4DFCD8}"/>
            </a:ext>
          </a:extLst>
        </xdr:cNvPr>
        <xdr:cNvSpPr txBox="1"/>
      </xdr:nvSpPr>
      <xdr:spPr>
        <a:xfrm>
          <a:off x="16357600" y="10032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29210</xdr:rowOff>
    </xdr:from>
    <xdr:to>
      <xdr:col>81</xdr:col>
      <xdr:colOff>101600</xdr:colOff>
      <xdr:row>59</xdr:row>
      <xdr:rowOff>130810</xdr:rowOff>
    </xdr:to>
    <xdr:sp macro="" textlink="">
      <xdr:nvSpPr>
        <xdr:cNvPr id="318" name="楕円 317">
          <a:extLst>
            <a:ext uri="{FF2B5EF4-FFF2-40B4-BE49-F238E27FC236}">
              <a16:creationId xmlns:a16="http://schemas.microsoft.com/office/drawing/2014/main" id="{F647482E-7993-45FC-B3F7-3E4D49DDE708}"/>
            </a:ext>
          </a:extLst>
        </xdr:cNvPr>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80010</xdr:rowOff>
    </xdr:from>
    <xdr:to>
      <xdr:col>85</xdr:col>
      <xdr:colOff>127000</xdr:colOff>
      <xdr:row>59</xdr:row>
      <xdr:rowOff>115933</xdr:rowOff>
    </xdr:to>
    <xdr:cxnSp macro="">
      <xdr:nvCxnSpPr>
        <xdr:cNvPr id="319" name="直線コネクタ 318">
          <a:extLst>
            <a:ext uri="{FF2B5EF4-FFF2-40B4-BE49-F238E27FC236}">
              <a16:creationId xmlns:a16="http://schemas.microsoft.com/office/drawing/2014/main" id="{D3E40ACE-8B66-45E2-9D52-1C3179C1B621}"/>
            </a:ext>
          </a:extLst>
        </xdr:cNvPr>
        <xdr:cNvCxnSpPr/>
      </xdr:nvCxnSpPr>
      <xdr:spPr>
        <a:xfrm>
          <a:off x="15481300" y="1019556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20" name="n_1aveValue【保健センター・保健所】&#10;有形固定資産減価償却率">
          <a:extLst>
            <a:ext uri="{FF2B5EF4-FFF2-40B4-BE49-F238E27FC236}">
              <a16:creationId xmlns:a16="http://schemas.microsoft.com/office/drawing/2014/main" id="{4D51EC81-221C-47B2-9D23-BEA6DB3D2007}"/>
            </a:ext>
          </a:extLst>
        </xdr:cNvPr>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321" name="n_2aveValue【保健センター・保健所】&#10;有形固定資産減価償却率">
          <a:extLst>
            <a:ext uri="{FF2B5EF4-FFF2-40B4-BE49-F238E27FC236}">
              <a16:creationId xmlns:a16="http://schemas.microsoft.com/office/drawing/2014/main" id="{4F3508BE-56C4-4AEC-846D-C0A6B10BAD6F}"/>
            </a:ext>
          </a:extLst>
        </xdr:cNvPr>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322" name="n_3aveValue【保健センター・保健所】&#10;有形固定資産減価償却率">
          <a:extLst>
            <a:ext uri="{FF2B5EF4-FFF2-40B4-BE49-F238E27FC236}">
              <a16:creationId xmlns:a16="http://schemas.microsoft.com/office/drawing/2014/main" id="{48CAE39A-AF3E-4403-9CEB-5AEF5D265C13}"/>
            </a:ext>
          </a:extLst>
        </xdr:cNvPr>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323" name="n_4aveValue【保健センター・保健所】&#10;有形固定資産減価償却率">
          <a:extLst>
            <a:ext uri="{FF2B5EF4-FFF2-40B4-BE49-F238E27FC236}">
              <a16:creationId xmlns:a16="http://schemas.microsoft.com/office/drawing/2014/main" id="{0D62098E-F8F6-4BDA-91DC-A1F8DE80A6C9}"/>
            </a:ext>
          </a:extLst>
        </xdr:cNvPr>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147337</xdr:rowOff>
    </xdr:from>
    <xdr:ext cx="405111" cy="259045"/>
    <xdr:sp macro="" textlink="">
      <xdr:nvSpPr>
        <xdr:cNvPr id="324" name="n_1mainValue【保健センター・保健所】&#10;有形固定資産減価償却率">
          <a:extLst>
            <a:ext uri="{FF2B5EF4-FFF2-40B4-BE49-F238E27FC236}">
              <a16:creationId xmlns:a16="http://schemas.microsoft.com/office/drawing/2014/main" id="{36F2067D-7B7B-4E1C-A0EE-D6937AF691DB}"/>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25" name="正方形/長方形 324">
          <a:extLst>
            <a:ext uri="{FF2B5EF4-FFF2-40B4-BE49-F238E27FC236}">
              <a16:creationId xmlns:a16="http://schemas.microsoft.com/office/drawing/2014/main" id="{40F8BAAF-C959-492B-8681-E95AA9745FA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6" name="正方形/長方形 325">
          <a:extLst>
            <a:ext uri="{FF2B5EF4-FFF2-40B4-BE49-F238E27FC236}">
              <a16:creationId xmlns:a16="http://schemas.microsoft.com/office/drawing/2014/main" id="{F6C127FC-E88C-4D97-BA96-AEECF0BF5C4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7" name="正方形/長方形 326">
          <a:extLst>
            <a:ext uri="{FF2B5EF4-FFF2-40B4-BE49-F238E27FC236}">
              <a16:creationId xmlns:a16="http://schemas.microsoft.com/office/drawing/2014/main" id="{FD0C0328-BE02-4236-BFF9-035791D1C4C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8" name="正方形/長方形 327">
          <a:extLst>
            <a:ext uri="{FF2B5EF4-FFF2-40B4-BE49-F238E27FC236}">
              <a16:creationId xmlns:a16="http://schemas.microsoft.com/office/drawing/2014/main" id="{5F889530-AD7C-43BF-A4C9-D9127881DC1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9" name="正方形/長方形 328">
          <a:extLst>
            <a:ext uri="{FF2B5EF4-FFF2-40B4-BE49-F238E27FC236}">
              <a16:creationId xmlns:a16="http://schemas.microsoft.com/office/drawing/2014/main" id="{9A24764B-C161-4281-A053-B8FF0CE183D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30" name="正方形/長方形 329">
          <a:extLst>
            <a:ext uri="{FF2B5EF4-FFF2-40B4-BE49-F238E27FC236}">
              <a16:creationId xmlns:a16="http://schemas.microsoft.com/office/drawing/2014/main" id="{A3E59606-F107-48F5-BB2B-B733C73339F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31" name="正方形/長方形 330">
          <a:extLst>
            <a:ext uri="{FF2B5EF4-FFF2-40B4-BE49-F238E27FC236}">
              <a16:creationId xmlns:a16="http://schemas.microsoft.com/office/drawing/2014/main" id="{5B6DC82E-9278-4487-B480-900847C02CF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32" name="正方形/長方形 331">
          <a:extLst>
            <a:ext uri="{FF2B5EF4-FFF2-40B4-BE49-F238E27FC236}">
              <a16:creationId xmlns:a16="http://schemas.microsoft.com/office/drawing/2014/main" id="{C3EEA735-014F-441A-BF94-256C7A93284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33" name="テキスト ボックス 332">
          <a:extLst>
            <a:ext uri="{FF2B5EF4-FFF2-40B4-BE49-F238E27FC236}">
              <a16:creationId xmlns:a16="http://schemas.microsoft.com/office/drawing/2014/main" id="{A84F16B7-D38D-4EC9-81E9-09EE183D464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34" name="直線コネクタ 333">
          <a:extLst>
            <a:ext uri="{FF2B5EF4-FFF2-40B4-BE49-F238E27FC236}">
              <a16:creationId xmlns:a16="http://schemas.microsoft.com/office/drawing/2014/main" id="{38E2057F-6292-480D-8F09-E7FEF22619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35" name="直線コネクタ 334">
          <a:extLst>
            <a:ext uri="{FF2B5EF4-FFF2-40B4-BE49-F238E27FC236}">
              <a16:creationId xmlns:a16="http://schemas.microsoft.com/office/drawing/2014/main" id="{8B069D46-903D-4741-9F81-BE9F9FD33F34}"/>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36" name="テキスト ボックス 335">
          <a:extLst>
            <a:ext uri="{FF2B5EF4-FFF2-40B4-BE49-F238E27FC236}">
              <a16:creationId xmlns:a16="http://schemas.microsoft.com/office/drawing/2014/main" id="{21BF394C-E5F3-471E-9ABA-0B85DBA3DDA4}"/>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37" name="直線コネクタ 336">
          <a:extLst>
            <a:ext uri="{FF2B5EF4-FFF2-40B4-BE49-F238E27FC236}">
              <a16:creationId xmlns:a16="http://schemas.microsoft.com/office/drawing/2014/main" id="{323E4DAB-2991-45C9-AED0-4F1FB1F45F2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38" name="テキスト ボックス 337">
          <a:extLst>
            <a:ext uri="{FF2B5EF4-FFF2-40B4-BE49-F238E27FC236}">
              <a16:creationId xmlns:a16="http://schemas.microsoft.com/office/drawing/2014/main" id="{E48F426C-E997-492C-B494-6B1E554502AA}"/>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39" name="直線コネクタ 338">
          <a:extLst>
            <a:ext uri="{FF2B5EF4-FFF2-40B4-BE49-F238E27FC236}">
              <a16:creationId xmlns:a16="http://schemas.microsoft.com/office/drawing/2014/main" id="{02CB8A91-64BE-4136-9193-27363253719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40" name="テキスト ボックス 339">
          <a:extLst>
            <a:ext uri="{FF2B5EF4-FFF2-40B4-BE49-F238E27FC236}">
              <a16:creationId xmlns:a16="http://schemas.microsoft.com/office/drawing/2014/main" id="{1634691C-72D0-4971-AA2D-AC1C879A5F9D}"/>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41" name="直線コネクタ 340">
          <a:extLst>
            <a:ext uri="{FF2B5EF4-FFF2-40B4-BE49-F238E27FC236}">
              <a16:creationId xmlns:a16="http://schemas.microsoft.com/office/drawing/2014/main" id="{3D3EA333-ABA5-4857-91CA-C8F02255439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42" name="テキスト ボックス 341">
          <a:extLst>
            <a:ext uri="{FF2B5EF4-FFF2-40B4-BE49-F238E27FC236}">
              <a16:creationId xmlns:a16="http://schemas.microsoft.com/office/drawing/2014/main" id="{EC8475B8-6893-41EE-A925-510C1F432993}"/>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43" name="直線コネクタ 342">
          <a:extLst>
            <a:ext uri="{FF2B5EF4-FFF2-40B4-BE49-F238E27FC236}">
              <a16:creationId xmlns:a16="http://schemas.microsoft.com/office/drawing/2014/main" id="{3A0A37F2-05AC-4D2A-AC66-B68A633746A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44" name="テキスト ボックス 343">
          <a:extLst>
            <a:ext uri="{FF2B5EF4-FFF2-40B4-BE49-F238E27FC236}">
              <a16:creationId xmlns:a16="http://schemas.microsoft.com/office/drawing/2014/main" id="{CBA6F9F1-9EBC-4FDE-897B-98D07540D5FA}"/>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45" name="【保健センター・保健所】&#10;一人当たり面積グラフ枠">
          <a:extLst>
            <a:ext uri="{FF2B5EF4-FFF2-40B4-BE49-F238E27FC236}">
              <a16:creationId xmlns:a16="http://schemas.microsoft.com/office/drawing/2014/main" id="{52DB5F50-3C39-4B41-93E2-8B3FCB47B8F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346" name="直線コネクタ 345">
          <a:extLst>
            <a:ext uri="{FF2B5EF4-FFF2-40B4-BE49-F238E27FC236}">
              <a16:creationId xmlns:a16="http://schemas.microsoft.com/office/drawing/2014/main" id="{0A13A57D-F0C4-4D1C-86BE-69E32AEB18F3}"/>
            </a:ext>
          </a:extLst>
        </xdr:cNvPr>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347" name="【保健センター・保健所】&#10;一人当たり面積最小値テキスト">
          <a:extLst>
            <a:ext uri="{FF2B5EF4-FFF2-40B4-BE49-F238E27FC236}">
              <a16:creationId xmlns:a16="http://schemas.microsoft.com/office/drawing/2014/main" id="{558FCB26-D999-41EE-A996-4E59F9C64D5C}"/>
            </a:ext>
          </a:extLst>
        </xdr:cNvPr>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348" name="直線コネクタ 347">
          <a:extLst>
            <a:ext uri="{FF2B5EF4-FFF2-40B4-BE49-F238E27FC236}">
              <a16:creationId xmlns:a16="http://schemas.microsoft.com/office/drawing/2014/main" id="{0D54B761-8A33-4162-8E90-5726CFDFE60A}"/>
            </a:ext>
          </a:extLst>
        </xdr:cNvPr>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349" name="【保健センター・保健所】&#10;一人当たり面積最大値テキスト">
          <a:extLst>
            <a:ext uri="{FF2B5EF4-FFF2-40B4-BE49-F238E27FC236}">
              <a16:creationId xmlns:a16="http://schemas.microsoft.com/office/drawing/2014/main" id="{FBFA63B7-2D06-4294-BF2D-5E43C232A3E6}"/>
            </a:ext>
          </a:extLst>
        </xdr:cNvPr>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350" name="直線コネクタ 349">
          <a:extLst>
            <a:ext uri="{FF2B5EF4-FFF2-40B4-BE49-F238E27FC236}">
              <a16:creationId xmlns:a16="http://schemas.microsoft.com/office/drawing/2014/main" id="{EE510E8F-80CE-47DC-BAE5-B7DC6EA311C6}"/>
            </a:ext>
          </a:extLst>
        </xdr:cNvPr>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351" name="【保健センター・保健所】&#10;一人当たり面積平均値テキスト">
          <a:extLst>
            <a:ext uri="{FF2B5EF4-FFF2-40B4-BE49-F238E27FC236}">
              <a16:creationId xmlns:a16="http://schemas.microsoft.com/office/drawing/2014/main" id="{0A2EC788-E20E-4C32-9AD7-3D83446BDE5B}"/>
            </a:ext>
          </a:extLst>
        </xdr:cNvPr>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352" name="フローチャート: 判断 351">
          <a:extLst>
            <a:ext uri="{FF2B5EF4-FFF2-40B4-BE49-F238E27FC236}">
              <a16:creationId xmlns:a16="http://schemas.microsoft.com/office/drawing/2014/main" id="{C471B11C-2BE5-4A4B-AC59-69F2296F8430}"/>
            </a:ext>
          </a:extLst>
        </xdr:cNvPr>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353" name="フローチャート: 判断 352">
          <a:extLst>
            <a:ext uri="{FF2B5EF4-FFF2-40B4-BE49-F238E27FC236}">
              <a16:creationId xmlns:a16="http://schemas.microsoft.com/office/drawing/2014/main" id="{CEA649FF-FD9D-4572-8201-7CE1587BF494}"/>
            </a:ext>
          </a:extLst>
        </xdr:cNvPr>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354" name="フローチャート: 判断 353">
          <a:extLst>
            <a:ext uri="{FF2B5EF4-FFF2-40B4-BE49-F238E27FC236}">
              <a16:creationId xmlns:a16="http://schemas.microsoft.com/office/drawing/2014/main" id="{EBE0AE6D-7557-46DB-9DCD-54C3E9E58042}"/>
            </a:ext>
          </a:extLst>
        </xdr:cNvPr>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355" name="フローチャート: 判断 354">
          <a:extLst>
            <a:ext uri="{FF2B5EF4-FFF2-40B4-BE49-F238E27FC236}">
              <a16:creationId xmlns:a16="http://schemas.microsoft.com/office/drawing/2014/main" id="{54BECADE-1501-4F7A-9C78-E555BCAFB88C}"/>
            </a:ext>
          </a:extLst>
        </xdr:cNvPr>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356" name="フローチャート: 判断 355">
          <a:extLst>
            <a:ext uri="{FF2B5EF4-FFF2-40B4-BE49-F238E27FC236}">
              <a16:creationId xmlns:a16="http://schemas.microsoft.com/office/drawing/2014/main" id="{BDDF10CD-52CD-48F8-BAAA-48364313ECAA}"/>
            </a:ext>
          </a:extLst>
        </xdr:cNvPr>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57" name="テキスト ボックス 356">
          <a:extLst>
            <a:ext uri="{FF2B5EF4-FFF2-40B4-BE49-F238E27FC236}">
              <a16:creationId xmlns:a16="http://schemas.microsoft.com/office/drawing/2014/main" id="{A80C8A47-ADA8-48F5-BFAB-366A8DE945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58" name="テキスト ボックス 357">
          <a:extLst>
            <a:ext uri="{FF2B5EF4-FFF2-40B4-BE49-F238E27FC236}">
              <a16:creationId xmlns:a16="http://schemas.microsoft.com/office/drawing/2014/main" id="{727BF710-9ABC-455F-B2B1-9BA1845EA5A7}"/>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59" name="テキスト ボックス 358">
          <a:extLst>
            <a:ext uri="{FF2B5EF4-FFF2-40B4-BE49-F238E27FC236}">
              <a16:creationId xmlns:a16="http://schemas.microsoft.com/office/drawing/2014/main" id="{98A3469F-7120-46D3-BDB5-2A1ECD585EF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60" name="テキスト ボックス 359">
          <a:extLst>
            <a:ext uri="{FF2B5EF4-FFF2-40B4-BE49-F238E27FC236}">
              <a16:creationId xmlns:a16="http://schemas.microsoft.com/office/drawing/2014/main" id="{4F97ED6E-9F90-4DF4-90D6-F766F6C5F7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61" name="テキスト ボックス 360">
          <a:extLst>
            <a:ext uri="{FF2B5EF4-FFF2-40B4-BE49-F238E27FC236}">
              <a16:creationId xmlns:a16="http://schemas.microsoft.com/office/drawing/2014/main" id="{E7C2A020-F3BC-40FF-AB62-C0090CE0A17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127508</xdr:rowOff>
    </xdr:from>
    <xdr:to>
      <xdr:col>116</xdr:col>
      <xdr:colOff>114300</xdr:colOff>
      <xdr:row>62</xdr:row>
      <xdr:rowOff>57658</xdr:rowOff>
    </xdr:to>
    <xdr:sp macro="" textlink="">
      <xdr:nvSpPr>
        <xdr:cNvPr id="362" name="楕円 361">
          <a:extLst>
            <a:ext uri="{FF2B5EF4-FFF2-40B4-BE49-F238E27FC236}">
              <a16:creationId xmlns:a16="http://schemas.microsoft.com/office/drawing/2014/main" id="{D51AFEA5-619B-4EC8-8B80-A3730E0AD203}"/>
            </a:ext>
          </a:extLst>
        </xdr:cNvPr>
        <xdr:cNvSpPr/>
      </xdr:nvSpPr>
      <xdr:spPr>
        <a:xfrm>
          <a:off x="22110700" y="1058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105935</xdr:rowOff>
    </xdr:from>
    <xdr:ext cx="469744" cy="259045"/>
    <xdr:sp macro="" textlink="">
      <xdr:nvSpPr>
        <xdr:cNvPr id="363" name="【保健センター・保健所】&#10;一人当たり面積該当値テキスト">
          <a:extLst>
            <a:ext uri="{FF2B5EF4-FFF2-40B4-BE49-F238E27FC236}">
              <a16:creationId xmlns:a16="http://schemas.microsoft.com/office/drawing/2014/main" id="{0496AEF8-1B28-40D1-BFD9-73B0F20F2CB5}"/>
            </a:ext>
          </a:extLst>
        </xdr:cNvPr>
        <xdr:cNvSpPr txBox="1"/>
      </xdr:nvSpPr>
      <xdr:spPr>
        <a:xfrm>
          <a:off x="22199600" y="1056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136652</xdr:rowOff>
    </xdr:from>
    <xdr:to>
      <xdr:col>112</xdr:col>
      <xdr:colOff>38100</xdr:colOff>
      <xdr:row>62</xdr:row>
      <xdr:rowOff>66802</xdr:rowOff>
    </xdr:to>
    <xdr:sp macro="" textlink="">
      <xdr:nvSpPr>
        <xdr:cNvPr id="364" name="楕円 363">
          <a:extLst>
            <a:ext uri="{FF2B5EF4-FFF2-40B4-BE49-F238E27FC236}">
              <a16:creationId xmlns:a16="http://schemas.microsoft.com/office/drawing/2014/main" id="{ECD74322-DB15-497B-AC9B-9510D86DCB4B}"/>
            </a:ext>
          </a:extLst>
        </xdr:cNvPr>
        <xdr:cNvSpPr/>
      </xdr:nvSpPr>
      <xdr:spPr>
        <a:xfrm>
          <a:off x="21272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6858</xdr:rowOff>
    </xdr:from>
    <xdr:to>
      <xdr:col>116</xdr:col>
      <xdr:colOff>63500</xdr:colOff>
      <xdr:row>62</xdr:row>
      <xdr:rowOff>16002</xdr:rowOff>
    </xdr:to>
    <xdr:cxnSp macro="">
      <xdr:nvCxnSpPr>
        <xdr:cNvPr id="365" name="直線コネクタ 364">
          <a:extLst>
            <a:ext uri="{FF2B5EF4-FFF2-40B4-BE49-F238E27FC236}">
              <a16:creationId xmlns:a16="http://schemas.microsoft.com/office/drawing/2014/main" id="{1BCD0B99-A64D-4FE9-BE06-0240BF2C3330}"/>
            </a:ext>
          </a:extLst>
        </xdr:cNvPr>
        <xdr:cNvCxnSpPr/>
      </xdr:nvCxnSpPr>
      <xdr:spPr>
        <a:xfrm flipV="1">
          <a:off x="21323300" y="1063675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366" name="n_1aveValue【保健センター・保健所】&#10;一人当たり面積">
          <a:extLst>
            <a:ext uri="{FF2B5EF4-FFF2-40B4-BE49-F238E27FC236}">
              <a16:creationId xmlns:a16="http://schemas.microsoft.com/office/drawing/2014/main" id="{C199E465-833B-4D0D-AE5C-482640C7CD94}"/>
            </a:ext>
          </a:extLst>
        </xdr:cNvPr>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367" name="n_2aveValue【保健センター・保健所】&#10;一人当たり面積">
          <a:extLst>
            <a:ext uri="{FF2B5EF4-FFF2-40B4-BE49-F238E27FC236}">
              <a16:creationId xmlns:a16="http://schemas.microsoft.com/office/drawing/2014/main" id="{FFC40EDB-80A6-4815-BD34-3F09AECA4881}"/>
            </a:ext>
          </a:extLst>
        </xdr:cNvPr>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368" name="n_3aveValue【保健センター・保健所】&#10;一人当たり面積">
          <a:extLst>
            <a:ext uri="{FF2B5EF4-FFF2-40B4-BE49-F238E27FC236}">
              <a16:creationId xmlns:a16="http://schemas.microsoft.com/office/drawing/2014/main" id="{81BB0CD7-A77B-4675-BEAC-AC33461B5BDB}"/>
            </a:ext>
          </a:extLst>
        </xdr:cNvPr>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369" name="n_4aveValue【保健センター・保健所】&#10;一人当たり面積">
          <a:extLst>
            <a:ext uri="{FF2B5EF4-FFF2-40B4-BE49-F238E27FC236}">
              <a16:creationId xmlns:a16="http://schemas.microsoft.com/office/drawing/2014/main" id="{EB126C33-1992-4932-A5E3-19DE0FE2500B}"/>
            </a:ext>
          </a:extLst>
        </xdr:cNvPr>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57929</xdr:rowOff>
    </xdr:from>
    <xdr:ext cx="469744" cy="259045"/>
    <xdr:sp macro="" textlink="">
      <xdr:nvSpPr>
        <xdr:cNvPr id="370" name="n_1mainValue【保健センター・保健所】&#10;一人当たり面積">
          <a:extLst>
            <a:ext uri="{FF2B5EF4-FFF2-40B4-BE49-F238E27FC236}">
              <a16:creationId xmlns:a16="http://schemas.microsoft.com/office/drawing/2014/main" id="{FECB7560-4A6B-4782-8002-B98AA1E9855E}"/>
            </a:ext>
          </a:extLst>
        </xdr:cNvPr>
        <xdr:cNvSpPr txBox="1"/>
      </xdr:nvSpPr>
      <xdr:spPr>
        <a:xfrm>
          <a:off x="210757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71" name="正方形/長方形 370">
          <a:extLst>
            <a:ext uri="{FF2B5EF4-FFF2-40B4-BE49-F238E27FC236}">
              <a16:creationId xmlns:a16="http://schemas.microsoft.com/office/drawing/2014/main" id="{F3192095-387D-42C8-A3F0-68438BF49DD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72" name="正方形/長方形 371">
          <a:extLst>
            <a:ext uri="{FF2B5EF4-FFF2-40B4-BE49-F238E27FC236}">
              <a16:creationId xmlns:a16="http://schemas.microsoft.com/office/drawing/2014/main" id="{C026570C-10FB-47EC-BE2B-EB1D783C0BD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73" name="正方形/長方形 372">
          <a:extLst>
            <a:ext uri="{FF2B5EF4-FFF2-40B4-BE49-F238E27FC236}">
              <a16:creationId xmlns:a16="http://schemas.microsoft.com/office/drawing/2014/main" id="{7B4FB71C-6BF7-4803-8CA8-654BF62BB8A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74" name="正方形/長方形 373">
          <a:extLst>
            <a:ext uri="{FF2B5EF4-FFF2-40B4-BE49-F238E27FC236}">
              <a16:creationId xmlns:a16="http://schemas.microsoft.com/office/drawing/2014/main" id="{9E7B3AA5-9A65-47FA-9AF2-B7A513A3578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75" name="正方形/長方形 374">
          <a:extLst>
            <a:ext uri="{FF2B5EF4-FFF2-40B4-BE49-F238E27FC236}">
              <a16:creationId xmlns:a16="http://schemas.microsoft.com/office/drawing/2014/main" id="{C075AD93-3BE0-47FE-8C90-F5FAD6704F6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76" name="正方形/長方形 375">
          <a:extLst>
            <a:ext uri="{FF2B5EF4-FFF2-40B4-BE49-F238E27FC236}">
              <a16:creationId xmlns:a16="http://schemas.microsoft.com/office/drawing/2014/main" id="{82D3A8C5-4F50-47A5-9E6A-A7C2E4DD883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77" name="正方形/長方形 376">
          <a:extLst>
            <a:ext uri="{FF2B5EF4-FFF2-40B4-BE49-F238E27FC236}">
              <a16:creationId xmlns:a16="http://schemas.microsoft.com/office/drawing/2014/main" id="{A8C74C85-0956-4C79-895A-C2F3CC2D9E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78" name="正方形/長方形 377">
          <a:extLst>
            <a:ext uri="{FF2B5EF4-FFF2-40B4-BE49-F238E27FC236}">
              <a16:creationId xmlns:a16="http://schemas.microsoft.com/office/drawing/2014/main" id="{E38BD769-474A-4638-8BF0-3C40A4BF9476}"/>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379" name="正方形/長方形 378">
          <a:extLst>
            <a:ext uri="{FF2B5EF4-FFF2-40B4-BE49-F238E27FC236}">
              <a16:creationId xmlns:a16="http://schemas.microsoft.com/office/drawing/2014/main" id="{09CD8D34-D762-473E-B127-B2F13165880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0" name="正方形/長方形 379">
          <a:extLst>
            <a:ext uri="{FF2B5EF4-FFF2-40B4-BE49-F238E27FC236}">
              <a16:creationId xmlns:a16="http://schemas.microsoft.com/office/drawing/2014/main" id="{A63DD615-B64D-436F-AC1D-434B1373CD2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1" name="正方形/長方形 380">
          <a:extLst>
            <a:ext uri="{FF2B5EF4-FFF2-40B4-BE49-F238E27FC236}">
              <a16:creationId xmlns:a16="http://schemas.microsoft.com/office/drawing/2014/main" id="{086264BE-A3D0-4E65-AED9-53563770DA4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2" name="正方形/長方形 381">
          <a:extLst>
            <a:ext uri="{FF2B5EF4-FFF2-40B4-BE49-F238E27FC236}">
              <a16:creationId xmlns:a16="http://schemas.microsoft.com/office/drawing/2014/main" id="{C31EF421-301D-472D-9A69-D54475E5883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3" name="正方形/長方形 382">
          <a:extLst>
            <a:ext uri="{FF2B5EF4-FFF2-40B4-BE49-F238E27FC236}">
              <a16:creationId xmlns:a16="http://schemas.microsoft.com/office/drawing/2014/main" id="{A987FC8E-7AFC-4B0D-9016-57D14F6C1D5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4" name="正方形/長方形 383">
          <a:extLst>
            <a:ext uri="{FF2B5EF4-FFF2-40B4-BE49-F238E27FC236}">
              <a16:creationId xmlns:a16="http://schemas.microsoft.com/office/drawing/2014/main" id="{E906D253-82FE-4FB4-AD96-7F4AA400381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5" name="正方形/長方形 384">
          <a:extLst>
            <a:ext uri="{FF2B5EF4-FFF2-40B4-BE49-F238E27FC236}">
              <a16:creationId xmlns:a16="http://schemas.microsoft.com/office/drawing/2014/main" id="{CA4FF6FB-4E0D-4FC8-ADBF-E65A3239C55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6" name="正方形/長方形 385">
          <a:extLst>
            <a:ext uri="{FF2B5EF4-FFF2-40B4-BE49-F238E27FC236}">
              <a16:creationId xmlns:a16="http://schemas.microsoft.com/office/drawing/2014/main" id="{A33B3198-9332-4D67-8502-BC35D108825F}"/>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387" name="正方形/長方形 386">
          <a:extLst>
            <a:ext uri="{FF2B5EF4-FFF2-40B4-BE49-F238E27FC236}">
              <a16:creationId xmlns:a16="http://schemas.microsoft.com/office/drawing/2014/main" id="{6668E5E3-C12A-4CBF-8194-9DD6A4B4EBC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88" name="正方形/長方形 387">
          <a:extLst>
            <a:ext uri="{FF2B5EF4-FFF2-40B4-BE49-F238E27FC236}">
              <a16:creationId xmlns:a16="http://schemas.microsoft.com/office/drawing/2014/main" id="{338FBF16-E365-4FA7-B327-60DDCE22E03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89" name="正方形/長方形 388">
          <a:extLst>
            <a:ext uri="{FF2B5EF4-FFF2-40B4-BE49-F238E27FC236}">
              <a16:creationId xmlns:a16="http://schemas.microsoft.com/office/drawing/2014/main" id="{97C563ED-8125-47C5-8A37-85E3C4060F7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90" name="正方形/長方形 389">
          <a:extLst>
            <a:ext uri="{FF2B5EF4-FFF2-40B4-BE49-F238E27FC236}">
              <a16:creationId xmlns:a16="http://schemas.microsoft.com/office/drawing/2014/main" id="{E8F30BCD-4EB6-4CDF-9A18-AE577C316CE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91" name="正方形/長方形 390">
          <a:extLst>
            <a:ext uri="{FF2B5EF4-FFF2-40B4-BE49-F238E27FC236}">
              <a16:creationId xmlns:a16="http://schemas.microsoft.com/office/drawing/2014/main" id="{6E841415-D9A1-488F-9609-E366A530AE8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92" name="正方形/長方形 391">
          <a:extLst>
            <a:ext uri="{FF2B5EF4-FFF2-40B4-BE49-F238E27FC236}">
              <a16:creationId xmlns:a16="http://schemas.microsoft.com/office/drawing/2014/main" id="{027FFACC-AA5A-4308-A59A-2A50EA158ED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93" name="正方形/長方形 392">
          <a:extLst>
            <a:ext uri="{FF2B5EF4-FFF2-40B4-BE49-F238E27FC236}">
              <a16:creationId xmlns:a16="http://schemas.microsoft.com/office/drawing/2014/main" id="{51E3C88A-39CE-4636-84A8-7BBF26F1B56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94" name="正方形/長方形 393">
          <a:extLst>
            <a:ext uri="{FF2B5EF4-FFF2-40B4-BE49-F238E27FC236}">
              <a16:creationId xmlns:a16="http://schemas.microsoft.com/office/drawing/2014/main" id="{3C057EAC-B1B2-42A5-92E5-FEE497679BA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95" name="テキスト ボックス 394">
          <a:extLst>
            <a:ext uri="{FF2B5EF4-FFF2-40B4-BE49-F238E27FC236}">
              <a16:creationId xmlns:a16="http://schemas.microsoft.com/office/drawing/2014/main" id="{322C1633-E153-4869-B42A-DC4441A0809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96" name="直線コネクタ 395">
          <a:extLst>
            <a:ext uri="{FF2B5EF4-FFF2-40B4-BE49-F238E27FC236}">
              <a16:creationId xmlns:a16="http://schemas.microsoft.com/office/drawing/2014/main" id="{DC11E23F-44DA-400A-824C-384047CFC64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97" name="テキスト ボックス 396">
          <a:extLst>
            <a:ext uri="{FF2B5EF4-FFF2-40B4-BE49-F238E27FC236}">
              <a16:creationId xmlns:a16="http://schemas.microsoft.com/office/drawing/2014/main" id="{836AB7B6-1837-41DA-A286-E6E90C540B5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98" name="直線コネクタ 397">
          <a:extLst>
            <a:ext uri="{FF2B5EF4-FFF2-40B4-BE49-F238E27FC236}">
              <a16:creationId xmlns:a16="http://schemas.microsoft.com/office/drawing/2014/main" id="{DE03C283-E663-463C-A76B-CE742ADA470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99" name="テキスト ボックス 398">
          <a:extLst>
            <a:ext uri="{FF2B5EF4-FFF2-40B4-BE49-F238E27FC236}">
              <a16:creationId xmlns:a16="http://schemas.microsoft.com/office/drawing/2014/main" id="{84205620-B1A8-4638-B356-267BA35B1E77}"/>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00" name="直線コネクタ 399">
          <a:extLst>
            <a:ext uri="{FF2B5EF4-FFF2-40B4-BE49-F238E27FC236}">
              <a16:creationId xmlns:a16="http://schemas.microsoft.com/office/drawing/2014/main" id="{F46D56B8-51B5-4532-88B9-A3147D736D7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01" name="テキスト ボックス 400">
          <a:extLst>
            <a:ext uri="{FF2B5EF4-FFF2-40B4-BE49-F238E27FC236}">
              <a16:creationId xmlns:a16="http://schemas.microsoft.com/office/drawing/2014/main" id="{D265578B-7F0E-48CE-98B3-426170C0376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02" name="直線コネクタ 401">
          <a:extLst>
            <a:ext uri="{FF2B5EF4-FFF2-40B4-BE49-F238E27FC236}">
              <a16:creationId xmlns:a16="http://schemas.microsoft.com/office/drawing/2014/main" id="{21743F42-0062-4AFA-9B83-B336F49B803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03" name="テキスト ボックス 402">
          <a:extLst>
            <a:ext uri="{FF2B5EF4-FFF2-40B4-BE49-F238E27FC236}">
              <a16:creationId xmlns:a16="http://schemas.microsoft.com/office/drawing/2014/main" id="{30B41DAD-81BA-4CAD-AF9A-0B64F00F9FA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04" name="直線コネクタ 403">
          <a:extLst>
            <a:ext uri="{FF2B5EF4-FFF2-40B4-BE49-F238E27FC236}">
              <a16:creationId xmlns:a16="http://schemas.microsoft.com/office/drawing/2014/main" id="{4E0DCCCD-E40D-4263-A9A5-16EA2C70F39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05" name="テキスト ボックス 404">
          <a:extLst>
            <a:ext uri="{FF2B5EF4-FFF2-40B4-BE49-F238E27FC236}">
              <a16:creationId xmlns:a16="http://schemas.microsoft.com/office/drawing/2014/main" id="{CC801152-D827-49F3-8E3F-B46F2DDB5D6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06" name="直線コネクタ 405">
          <a:extLst>
            <a:ext uri="{FF2B5EF4-FFF2-40B4-BE49-F238E27FC236}">
              <a16:creationId xmlns:a16="http://schemas.microsoft.com/office/drawing/2014/main" id="{B9606AE5-6C8A-48CC-8FF7-62FF5E074098}"/>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07" name="テキスト ボックス 406">
          <a:extLst>
            <a:ext uri="{FF2B5EF4-FFF2-40B4-BE49-F238E27FC236}">
              <a16:creationId xmlns:a16="http://schemas.microsoft.com/office/drawing/2014/main" id="{E6A251CD-697C-4A7D-8C60-B102C268547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08" name="直線コネクタ 407">
          <a:extLst>
            <a:ext uri="{FF2B5EF4-FFF2-40B4-BE49-F238E27FC236}">
              <a16:creationId xmlns:a16="http://schemas.microsoft.com/office/drawing/2014/main" id="{8D83CC90-F977-4F24-A59E-FF992242A5B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09" name="テキスト ボックス 408">
          <a:extLst>
            <a:ext uri="{FF2B5EF4-FFF2-40B4-BE49-F238E27FC236}">
              <a16:creationId xmlns:a16="http://schemas.microsoft.com/office/drawing/2014/main" id="{ED2FBB52-F535-4293-8702-70CA2459050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10" name="直線コネクタ 409">
          <a:extLst>
            <a:ext uri="{FF2B5EF4-FFF2-40B4-BE49-F238E27FC236}">
              <a16:creationId xmlns:a16="http://schemas.microsoft.com/office/drawing/2014/main" id="{698B9678-FA98-4B4E-A1B5-5E61E32CA56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11" name="【庁舎】&#10;有形固定資産減価償却率グラフ枠">
          <a:extLst>
            <a:ext uri="{FF2B5EF4-FFF2-40B4-BE49-F238E27FC236}">
              <a16:creationId xmlns:a16="http://schemas.microsoft.com/office/drawing/2014/main" id="{65F6A738-0FED-41F5-AA76-0DB81C4AFB0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12" name="直線コネクタ 411">
          <a:extLst>
            <a:ext uri="{FF2B5EF4-FFF2-40B4-BE49-F238E27FC236}">
              <a16:creationId xmlns:a16="http://schemas.microsoft.com/office/drawing/2014/main" id="{8E5B9465-29F1-4A20-B9C5-DD1679E9612F}"/>
            </a:ext>
          </a:extLst>
        </xdr:cNvPr>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13" name="【庁舎】&#10;有形固定資産減価償却率最小値テキスト">
          <a:extLst>
            <a:ext uri="{FF2B5EF4-FFF2-40B4-BE49-F238E27FC236}">
              <a16:creationId xmlns:a16="http://schemas.microsoft.com/office/drawing/2014/main" id="{C568CD5C-9E05-462A-B0E4-668D06F9E993}"/>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14" name="直線コネクタ 413">
          <a:extLst>
            <a:ext uri="{FF2B5EF4-FFF2-40B4-BE49-F238E27FC236}">
              <a16:creationId xmlns:a16="http://schemas.microsoft.com/office/drawing/2014/main" id="{4985AE1B-9B2B-4FB9-BF28-DA17A79B109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15" name="【庁舎】&#10;有形固定資産減価償却率最大値テキスト">
          <a:extLst>
            <a:ext uri="{FF2B5EF4-FFF2-40B4-BE49-F238E27FC236}">
              <a16:creationId xmlns:a16="http://schemas.microsoft.com/office/drawing/2014/main" id="{56DCBA5A-45FF-4414-9458-79E0DB136C4F}"/>
            </a:ext>
          </a:extLst>
        </xdr:cNvPr>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16" name="直線コネクタ 415">
          <a:extLst>
            <a:ext uri="{FF2B5EF4-FFF2-40B4-BE49-F238E27FC236}">
              <a16:creationId xmlns:a16="http://schemas.microsoft.com/office/drawing/2014/main" id="{C0AB5496-BFC0-44EB-8771-9EB5EF9D3598}"/>
            </a:ext>
          </a:extLst>
        </xdr:cNvPr>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17" name="【庁舎】&#10;有形固定資産減価償却率平均値テキスト">
          <a:extLst>
            <a:ext uri="{FF2B5EF4-FFF2-40B4-BE49-F238E27FC236}">
              <a16:creationId xmlns:a16="http://schemas.microsoft.com/office/drawing/2014/main" id="{D7D722F3-EBBA-49BB-8CC4-8F17143A8E17}"/>
            </a:ext>
          </a:extLst>
        </xdr:cNvPr>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18" name="フローチャート: 判断 417">
          <a:extLst>
            <a:ext uri="{FF2B5EF4-FFF2-40B4-BE49-F238E27FC236}">
              <a16:creationId xmlns:a16="http://schemas.microsoft.com/office/drawing/2014/main" id="{9427F8E0-1E26-4513-922E-E00ADBEC2247}"/>
            </a:ext>
          </a:extLst>
        </xdr:cNvPr>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19" name="フローチャート: 判断 418">
          <a:extLst>
            <a:ext uri="{FF2B5EF4-FFF2-40B4-BE49-F238E27FC236}">
              <a16:creationId xmlns:a16="http://schemas.microsoft.com/office/drawing/2014/main" id="{61D753AB-6AA8-480B-8202-BE233CB154AC}"/>
            </a:ext>
          </a:extLst>
        </xdr:cNvPr>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20" name="フローチャート: 判断 419">
          <a:extLst>
            <a:ext uri="{FF2B5EF4-FFF2-40B4-BE49-F238E27FC236}">
              <a16:creationId xmlns:a16="http://schemas.microsoft.com/office/drawing/2014/main" id="{A8355334-3EAE-44FA-845B-86214B83776B}"/>
            </a:ext>
          </a:extLst>
        </xdr:cNvPr>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21" name="フローチャート: 判断 420">
          <a:extLst>
            <a:ext uri="{FF2B5EF4-FFF2-40B4-BE49-F238E27FC236}">
              <a16:creationId xmlns:a16="http://schemas.microsoft.com/office/drawing/2014/main" id="{D9D78C1D-DD6B-4D28-89F3-E5BE9813B251}"/>
            </a:ext>
          </a:extLst>
        </xdr:cNvPr>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22" name="フローチャート: 判断 421">
          <a:extLst>
            <a:ext uri="{FF2B5EF4-FFF2-40B4-BE49-F238E27FC236}">
              <a16:creationId xmlns:a16="http://schemas.microsoft.com/office/drawing/2014/main" id="{63E429F0-002C-4AA9-8CC1-50FE069E4B6C}"/>
            </a:ext>
          </a:extLst>
        </xdr:cNvPr>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283AB9FB-3895-4D92-8763-B6B49C08811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13A900C8-42D9-4EA7-A78A-7922FFEAC0A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BA5B990C-0FD8-4F32-84E0-5252E35F79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26" name="テキスト ボックス 425">
          <a:extLst>
            <a:ext uri="{FF2B5EF4-FFF2-40B4-BE49-F238E27FC236}">
              <a16:creationId xmlns:a16="http://schemas.microsoft.com/office/drawing/2014/main" id="{D126FE58-4985-450E-94F2-5B16F417B9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27" name="テキスト ボックス 426">
          <a:extLst>
            <a:ext uri="{FF2B5EF4-FFF2-40B4-BE49-F238E27FC236}">
              <a16:creationId xmlns:a16="http://schemas.microsoft.com/office/drawing/2014/main" id="{BA9896E6-BCC4-4495-84E0-89E8CB4D399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125005</xdr:rowOff>
    </xdr:from>
    <xdr:to>
      <xdr:col>85</xdr:col>
      <xdr:colOff>177800</xdr:colOff>
      <xdr:row>109</xdr:row>
      <xdr:rowOff>55155</xdr:rowOff>
    </xdr:to>
    <xdr:sp macro="" textlink="">
      <xdr:nvSpPr>
        <xdr:cNvPr id="428" name="楕円 427">
          <a:extLst>
            <a:ext uri="{FF2B5EF4-FFF2-40B4-BE49-F238E27FC236}">
              <a16:creationId xmlns:a16="http://schemas.microsoft.com/office/drawing/2014/main" id="{D88F2595-F702-4628-939B-A34A7341314E}"/>
            </a:ext>
          </a:extLst>
        </xdr:cNvPr>
        <xdr:cNvSpPr/>
      </xdr:nvSpPr>
      <xdr:spPr>
        <a:xfrm>
          <a:off x="16268700" y="1864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39932</xdr:rowOff>
    </xdr:from>
    <xdr:ext cx="405111" cy="259045"/>
    <xdr:sp macro="" textlink="">
      <xdr:nvSpPr>
        <xdr:cNvPr id="429" name="【庁舎】&#10;有形固定資産減価償却率該当値テキスト">
          <a:extLst>
            <a:ext uri="{FF2B5EF4-FFF2-40B4-BE49-F238E27FC236}">
              <a16:creationId xmlns:a16="http://schemas.microsoft.com/office/drawing/2014/main" id="{48853A1D-010C-439E-A08A-94DA5A5E6845}"/>
            </a:ext>
          </a:extLst>
        </xdr:cNvPr>
        <xdr:cNvSpPr txBox="1"/>
      </xdr:nvSpPr>
      <xdr:spPr>
        <a:xfrm>
          <a:off x="16357600" y="1855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95613</xdr:rowOff>
    </xdr:from>
    <xdr:to>
      <xdr:col>81</xdr:col>
      <xdr:colOff>101600</xdr:colOff>
      <xdr:row>109</xdr:row>
      <xdr:rowOff>25763</xdr:rowOff>
    </xdr:to>
    <xdr:sp macro="" textlink="">
      <xdr:nvSpPr>
        <xdr:cNvPr id="430" name="楕円 429">
          <a:extLst>
            <a:ext uri="{FF2B5EF4-FFF2-40B4-BE49-F238E27FC236}">
              <a16:creationId xmlns:a16="http://schemas.microsoft.com/office/drawing/2014/main" id="{5537ED3D-D291-4824-AA44-2459EA2C5A99}"/>
            </a:ext>
          </a:extLst>
        </xdr:cNvPr>
        <xdr:cNvSpPr/>
      </xdr:nvSpPr>
      <xdr:spPr>
        <a:xfrm>
          <a:off x="15430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146413</xdr:rowOff>
    </xdr:from>
    <xdr:to>
      <xdr:col>85</xdr:col>
      <xdr:colOff>127000</xdr:colOff>
      <xdr:row>109</xdr:row>
      <xdr:rowOff>4355</xdr:rowOff>
    </xdr:to>
    <xdr:cxnSp macro="">
      <xdr:nvCxnSpPr>
        <xdr:cNvPr id="431" name="直線コネクタ 430">
          <a:extLst>
            <a:ext uri="{FF2B5EF4-FFF2-40B4-BE49-F238E27FC236}">
              <a16:creationId xmlns:a16="http://schemas.microsoft.com/office/drawing/2014/main" id="{9D7CDA00-4E28-4E8E-9C13-2A9C822EDF0E}"/>
            </a:ext>
          </a:extLst>
        </xdr:cNvPr>
        <xdr:cNvCxnSpPr/>
      </xdr:nvCxnSpPr>
      <xdr:spPr>
        <a:xfrm>
          <a:off x="15481300" y="18663013"/>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32" name="n_1aveValue【庁舎】&#10;有形固定資産減価償却率">
          <a:extLst>
            <a:ext uri="{FF2B5EF4-FFF2-40B4-BE49-F238E27FC236}">
              <a16:creationId xmlns:a16="http://schemas.microsoft.com/office/drawing/2014/main" id="{8C6F384A-5901-4A57-A013-4B226F399B86}"/>
            </a:ext>
          </a:extLst>
        </xdr:cNvPr>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33" name="n_2aveValue【庁舎】&#10;有形固定資産減価償却率">
          <a:extLst>
            <a:ext uri="{FF2B5EF4-FFF2-40B4-BE49-F238E27FC236}">
              <a16:creationId xmlns:a16="http://schemas.microsoft.com/office/drawing/2014/main" id="{A04C94BC-3E01-4E7F-A28F-C97F11B0EF51}"/>
            </a:ext>
          </a:extLst>
        </xdr:cNvPr>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34" name="n_3aveValue【庁舎】&#10;有形固定資産減価償却率">
          <a:extLst>
            <a:ext uri="{FF2B5EF4-FFF2-40B4-BE49-F238E27FC236}">
              <a16:creationId xmlns:a16="http://schemas.microsoft.com/office/drawing/2014/main" id="{86EE36A5-6A79-4C51-A8A5-CB3A9980C8FF}"/>
            </a:ext>
          </a:extLst>
        </xdr:cNvPr>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35" name="n_4aveValue【庁舎】&#10;有形固定資産減価償却率">
          <a:extLst>
            <a:ext uri="{FF2B5EF4-FFF2-40B4-BE49-F238E27FC236}">
              <a16:creationId xmlns:a16="http://schemas.microsoft.com/office/drawing/2014/main" id="{8BBC3139-EC9C-4F7B-8B02-127E7476F04F}"/>
            </a:ext>
          </a:extLst>
        </xdr:cNvPr>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16890</xdr:rowOff>
    </xdr:from>
    <xdr:ext cx="405111" cy="259045"/>
    <xdr:sp macro="" textlink="">
      <xdr:nvSpPr>
        <xdr:cNvPr id="436" name="n_1mainValue【庁舎】&#10;有形固定資産減価償却率">
          <a:extLst>
            <a:ext uri="{FF2B5EF4-FFF2-40B4-BE49-F238E27FC236}">
              <a16:creationId xmlns:a16="http://schemas.microsoft.com/office/drawing/2014/main" id="{53490545-A544-4C76-BD2C-834AA4D37082}"/>
            </a:ext>
          </a:extLst>
        </xdr:cNvPr>
        <xdr:cNvSpPr txBox="1"/>
      </xdr:nvSpPr>
      <xdr:spPr>
        <a:xfrm>
          <a:off x="15266044" y="1870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37" name="正方形/長方形 436">
          <a:extLst>
            <a:ext uri="{FF2B5EF4-FFF2-40B4-BE49-F238E27FC236}">
              <a16:creationId xmlns:a16="http://schemas.microsoft.com/office/drawing/2014/main" id="{0ED62CD9-8B69-44E5-B1D1-2D6D810F932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38" name="正方形/長方形 437">
          <a:extLst>
            <a:ext uri="{FF2B5EF4-FFF2-40B4-BE49-F238E27FC236}">
              <a16:creationId xmlns:a16="http://schemas.microsoft.com/office/drawing/2014/main" id="{1EF3745E-DD4A-4441-BFA0-E0B521B51B5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39" name="正方形/長方形 438">
          <a:extLst>
            <a:ext uri="{FF2B5EF4-FFF2-40B4-BE49-F238E27FC236}">
              <a16:creationId xmlns:a16="http://schemas.microsoft.com/office/drawing/2014/main" id="{14120302-8D80-4311-B92B-6A3854832A1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40" name="正方形/長方形 439">
          <a:extLst>
            <a:ext uri="{FF2B5EF4-FFF2-40B4-BE49-F238E27FC236}">
              <a16:creationId xmlns:a16="http://schemas.microsoft.com/office/drawing/2014/main" id="{30521ED8-C9A3-4D59-A34B-8E40D97A664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41" name="正方形/長方形 440">
          <a:extLst>
            <a:ext uri="{FF2B5EF4-FFF2-40B4-BE49-F238E27FC236}">
              <a16:creationId xmlns:a16="http://schemas.microsoft.com/office/drawing/2014/main" id="{D3A70CA8-262D-47AD-808B-29C216133F4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42" name="正方形/長方形 441">
          <a:extLst>
            <a:ext uri="{FF2B5EF4-FFF2-40B4-BE49-F238E27FC236}">
              <a16:creationId xmlns:a16="http://schemas.microsoft.com/office/drawing/2014/main" id="{1D59A53A-C1E2-4D8D-BB28-FCD075827EB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43" name="正方形/長方形 442">
          <a:extLst>
            <a:ext uri="{FF2B5EF4-FFF2-40B4-BE49-F238E27FC236}">
              <a16:creationId xmlns:a16="http://schemas.microsoft.com/office/drawing/2014/main" id="{0B034B59-EB53-4708-99A7-C252456B29F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44" name="正方形/長方形 443">
          <a:extLst>
            <a:ext uri="{FF2B5EF4-FFF2-40B4-BE49-F238E27FC236}">
              <a16:creationId xmlns:a16="http://schemas.microsoft.com/office/drawing/2014/main" id="{4A9B2C4C-6956-40CB-B8CA-FD8A8B0D5D81}"/>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E13284AB-E4E0-497A-9BA2-8796F73EE0C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46" name="直線コネクタ 445">
          <a:extLst>
            <a:ext uri="{FF2B5EF4-FFF2-40B4-BE49-F238E27FC236}">
              <a16:creationId xmlns:a16="http://schemas.microsoft.com/office/drawing/2014/main" id="{C79F32AF-C138-4298-B5A6-0B4EE3773A4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47" name="直線コネクタ 446">
          <a:extLst>
            <a:ext uri="{FF2B5EF4-FFF2-40B4-BE49-F238E27FC236}">
              <a16:creationId xmlns:a16="http://schemas.microsoft.com/office/drawing/2014/main" id="{6DCA90DD-9DF2-4987-BF7A-C72CBCA2FB1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F2AABA04-B3A8-4B86-8EE8-19D00AB74CC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49" name="直線コネクタ 448">
          <a:extLst>
            <a:ext uri="{FF2B5EF4-FFF2-40B4-BE49-F238E27FC236}">
              <a16:creationId xmlns:a16="http://schemas.microsoft.com/office/drawing/2014/main" id="{E20A7B8A-64B1-4274-BAA1-CEC31BDCD721}"/>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267263D2-9074-4D2F-A082-012648365812}"/>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51" name="直線コネクタ 450">
          <a:extLst>
            <a:ext uri="{FF2B5EF4-FFF2-40B4-BE49-F238E27FC236}">
              <a16:creationId xmlns:a16="http://schemas.microsoft.com/office/drawing/2014/main" id="{493B47A9-08AC-4A4B-BA3B-D2BD758F758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5194BE0-A007-4C84-A7A3-A83D5EB3D0B6}"/>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53" name="直線コネクタ 452">
          <a:extLst>
            <a:ext uri="{FF2B5EF4-FFF2-40B4-BE49-F238E27FC236}">
              <a16:creationId xmlns:a16="http://schemas.microsoft.com/office/drawing/2014/main" id="{F3067F66-9182-486E-88C4-27F4E98E8C3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F2C884FB-10FB-4537-AAB3-E56AB8C1F6A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55" name="直線コネクタ 454">
          <a:extLst>
            <a:ext uri="{FF2B5EF4-FFF2-40B4-BE49-F238E27FC236}">
              <a16:creationId xmlns:a16="http://schemas.microsoft.com/office/drawing/2014/main" id="{BB0FF669-5FC9-47D7-8DCB-AC30B2DBBC0C}"/>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23C4802D-6AE1-41E4-BE5C-6EB5775DCB21}"/>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457" name="直線コネクタ 456">
          <a:extLst>
            <a:ext uri="{FF2B5EF4-FFF2-40B4-BE49-F238E27FC236}">
              <a16:creationId xmlns:a16="http://schemas.microsoft.com/office/drawing/2014/main" id="{32024829-7CB0-4B11-90CC-443F6CDC7A7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458" name="テキスト ボックス 457">
          <a:extLst>
            <a:ext uri="{FF2B5EF4-FFF2-40B4-BE49-F238E27FC236}">
              <a16:creationId xmlns:a16="http://schemas.microsoft.com/office/drawing/2014/main" id="{97738127-1B40-4B93-BBC7-164BF2212DB0}"/>
            </a:ext>
          </a:extLst>
        </xdr:cNvPr>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59" name="直線コネクタ 458">
          <a:extLst>
            <a:ext uri="{FF2B5EF4-FFF2-40B4-BE49-F238E27FC236}">
              <a16:creationId xmlns:a16="http://schemas.microsoft.com/office/drawing/2014/main" id="{D75802BC-4CC0-440B-9D2D-52A5437963A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60" name="テキスト ボックス 459">
          <a:extLst>
            <a:ext uri="{FF2B5EF4-FFF2-40B4-BE49-F238E27FC236}">
              <a16:creationId xmlns:a16="http://schemas.microsoft.com/office/drawing/2014/main" id="{0FC575B7-6A37-4684-AF85-6BEBDFC6594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61" name="【庁舎】&#10;一人当たり面積グラフ枠">
          <a:extLst>
            <a:ext uri="{FF2B5EF4-FFF2-40B4-BE49-F238E27FC236}">
              <a16:creationId xmlns:a16="http://schemas.microsoft.com/office/drawing/2014/main" id="{9C5D3B1C-0D0B-4E0D-BF90-8A1B651706A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462" name="直線コネクタ 461">
          <a:extLst>
            <a:ext uri="{FF2B5EF4-FFF2-40B4-BE49-F238E27FC236}">
              <a16:creationId xmlns:a16="http://schemas.microsoft.com/office/drawing/2014/main" id="{86139A7B-5ADB-4E1B-BAA4-9E24E45B4CC3}"/>
            </a:ext>
          </a:extLst>
        </xdr:cNvPr>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463" name="【庁舎】&#10;一人当たり面積最小値テキスト">
          <a:extLst>
            <a:ext uri="{FF2B5EF4-FFF2-40B4-BE49-F238E27FC236}">
              <a16:creationId xmlns:a16="http://schemas.microsoft.com/office/drawing/2014/main" id="{5271190A-160C-40F6-8089-2129E148C2D3}"/>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464" name="直線コネクタ 463">
          <a:extLst>
            <a:ext uri="{FF2B5EF4-FFF2-40B4-BE49-F238E27FC236}">
              <a16:creationId xmlns:a16="http://schemas.microsoft.com/office/drawing/2014/main" id="{B4ACDC15-8191-47A8-97ED-DC80EDA48634}"/>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465" name="【庁舎】&#10;一人当たり面積最大値テキスト">
          <a:extLst>
            <a:ext uri="{FF2B5EF4-FFF2-40B4-BE49-F238E27FC236}">
              <a16:creationId xmlns:a16="http://schemas.microsoft.com/office/drawing/2014/main" id="{641E5787-BC93-4429-A480-7E03CD3937C1}"/>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466" name="直線コネクタ 465">
          <a:extLst>
            <a:ext uri="{FF2B5EF4-FFF2-40B4-BE49-F238E27FC236}">
              <a16:creationId xmlns:a16="http://schemas.microsoft.com/office/drawing/2014/main" id="{9B8DFB3E-2903-4CF6-83EA-43C8F49CACB3}"/>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467" name="【庁舎】&#10;一人当たり面積平均値テキスト">
          <a:extLst>
            <a:ext uri="{FF2B5EF4-FFF2-40B4-BE49-F238E27FC236}">
              <a16:creationId xmlns:a16="http://schemas.microsoft.com/office/drawing/2014/main" id="{A4EEB837-60F2-4558-9715-C090E16437F0}"/>
            </a:ext>
          </a:extLst>
        </xdr:cNvPr>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468" name="フローチャート: 判断 467">
          <a:extLst>
            <a:ext uri="{FF2B5EF4-FFF2-40B4-BE49-F238E27FC236}">
              <a16:creationId xmlns:a16="http://schemas.microsoft.com/office/drawing/2014/main" id="{7ABF7E77-2E83-4301-9985-8C6BEA18FCDD}"/>
            </a:ext>
          </a:extLst>
        </xdr:cNvPr>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469" name="フローチャート: 判断 468">
          <a:extLst>
            <a:ext uri="{FF2B5EF4-FFF2-40B4-BE49-F238E27FC236}">
              <a16:creationId xmlns:a16="http://schemas.microsoft.com/office/drawing/2014/main" id="{C2526D1F-6A3F-4000-B197-9E0E410C6DBD}"/>
            </a:ext>
          </a:extLst>
        </xdr:cNvPr>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470" name="フローチャート: 判断 469">
          <a:extLst>
            <a:ext uri="{FF2B5EF4-FFF2-40B4-BE49-F238E27FC236}">
              <a16:creationId xmlns:a16="http://schemas.microsoft.com/office/drawing/2014/main" id="{3CA393AD-B479-4A37-9B8E-323D726415A7}"/>
            </a:ext>
          </a:extLst>
        </xdr:cNvPr>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471" name="フローチャート: 判断 470">
          <a:extLst>
            <a:ext uri="{FF2B5EF4-FFF2-40B4-BE49-F238E27FC236}">
              <a16:creationId xmlns:a16="http://schemas.microsoft.com/office/drawing/2014/main" id="{FF9E2450-8835-4423-94BC-711BA05AA12E}"/>
            </a:ext>
          </a:extLst>
        </xdr:cNvPr>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472" name="フローチャート: 判断 471">
          <a:extLst>
            <a:ext uri="{FF2B5EF4-FFF2-40B4-BE49-F238E27FC236}">
              <a16:creationId xmlns:a16="http://schemas.microsoft.com/office/drawing/2014/main" id="{68CE1BDF-9F5A-41C0-86D8-9E04787057BA}"/>
            </a:ext>
          </a:extLst>
        </xdr:cNvPr>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A607FC58-A93F-4237-9067-5F2336A5A37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610C0E1D-5250-4EC4-8282-0155761DF8F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B6F72C03-EE9C-4882-8E8F-B4419F70B66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95C4D26C-87E9-4BF7-8319-1BA9B9382E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37BD0C86-C874-44DA-BD53-8053F5C1C91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47444</xdr:rowOff>
    </xdr:from>
    <xdr:to>
      <xdr:col>116</xdr:col>
      <xdr:colOff>114300</xdr:colOff>
      <xdr:row>108</xdr:row>
      <xdr:rowOff>149044</xdr:rowOff>
    </xdr:to>
    <xdr:sp macro="" textlink="">
      <xdr:nvSpPr>
        <xdr:cNvPr id="478" name="楕円 477">
          <a:extLst>
            <a:ext uri="{FF2B5EF4-FFF2-40B4-BE49-F238E27FC236}">
              <a16:creationId xmlns:a16="http://schemas.microsoft.com/office/drawing/2014/main" id="{89B17383-0DEA-4F40-AA6A-B0FC44EE8531}"/>
            </a:ext>
          </a:extLst>
        </xdr:cNvPr>
        <xdr:cNvSpPr/>
      </xdr:nvSpPr>
      <xdr:spPr>
        <a:xfrm>
          <a:off x="22110700" y="1856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479" name="【庁舎】&#10;一人当たり面積該当値テキスト">
          <a:extLst>
            <a:ext uri="{FF2B5EF4-FFF2-40B4-BE49-F238E27FC236}">
              <a16:creationId xmlns:a16="http://schemas.microsoft.com/office/drawing/2014/main" id="{3E05FC2A-2AD0-46C6-BA52-C8C1854E9465}"/>
            </a:ext>
          </a:extLst>
        </xdr:cNvPr>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50546</xdr:rowOff>
    </xdr:from>
    <xdr:to>
      <xdr:col>112</xdr:col>
      <xdr:colOff>38100</xdr:colOff>
      <xdr:row>108</xdr:row>
      <xdr:rowOff>152146</xdr:rowOff>
    </xdr:to>
    <xdr:sp macro="" textlink="">
      <xdr:nvSpPr>
        <xdr:cNvPr id="480" name="楕円 479">
          <a:extLst>
            <a:ext uri="{FF2B5EF4-FFF2-40B4-BE49-F238E27FC236}">
              <a16:creationId xmlns:a16="http://schemas.microsoft.com/office/drawing/2014/main" id="{7E23A8E7-D9C0-433A-AD0D-4D26D79C6342}"/>
            </a:ext>
          </a:extLst>
        </xdr:cNvPr>
        <xdr:cNvSpPr/>
      </xdr:nvSpPr>
      <xdr:spPr>
        <a:xfrm>
          <a:off x="21272500" y="1856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98244</xdr:rowOff>
    </xdr:from>
    <xdr:to>
      <xdr:col>116</xdr:col>
      <xdr:colOff>63500</xdr:colOff>
      <xdr:row>108</xdr:row>
      <xdr:rowOff>101346</xdr:rowOff>
    </xdr:to>
    <xdr:cxnSp macro="">
      <xdr:nvCxnSpPr>
        <xdr:cNvPr id="481" name="直線コネクタ 480">
          <a:extLst>
            <a:ext uri="{FF2B5EF4-FFF2-40B4-BE49-F238E27FC236}">
              <a16:creationId xmlns:a16="http://schemas.microsoft.com/office/drawing/2014/main" id="{751E37CA-7CDD-49A0-B510-BEE0DFBC1572}"/>
            </a:ext>
          </a:extLst>
        </xdr:cNvPr>
        <xdr:cNvCxnSpPr/>
      </xdr:nvCxnSpPr>
      <xdr:spPr>
        <a:xfrm flipV="1">
          <a:off x="21323300" y="18614844"/>
          <a:ext cx="8382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482" name="n_1aveValue【庁舎】&#10;一人当たり面積">
          <a:extLst>
            <a:ext uri="{FF2B5EF4-FFF2-40B4-BE49-F238E27FC236}">
              <a16:creationId xmlns:a16="http://schemas.microsoft.com/office/drawing/2014/main" id="{5CF6B516-2669-4649-8873-DC05718FADBF}"/>
            </a:ext>
          </a:extLst>
        </xdr:cNvPr>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483" name="n_2aveValue【庁舎】&#10;一人当たり面積">
          <a:extLst>
            <a:ext uri="{FF2B5EF4-FFF2-40B4-BE49-F238E27FC236}">
              <a16:creationId xmlns:a16="http://schemas.microsoft.com/office/drawing/2014/main" id="{5CD04DFB-E507-4136-844E-6FB25D6AD014}"/>
            </a:ext>
          </a:extLst>
        </xdr:cNvPr>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484" name="n_3aveValue【庁舎】&#10;一人当たり面積">
          <a:extLst>
            <a:ext uri="{FF2B5EF4-FFF2-40B4-BE49-F238E27FC236}">
              <a16:creationId xmlns:a16="http://schemas.microsoft.com/office/drawing/2014/main" id="{991A7950-BA66-4816-80AF-DA64BD40C781}"/>
            </a:ext>
          </a:extLst>
        </xdr:cNvPr>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485" name="n_4aveValue【庁舎】&#10;一人当たり面積">
          <a:extLst>
            <a:ext uri="{FF2B5EF4-FFF2-40B4-BE49-F238E27FC236}">
              <a16:creationId xmlns:a16="http://schemas.microsoft.com/office/drawing/2014/main" id="{5BC4C7BC-9311-4AB8-A070-A15F65D739A7}"/>
            </a:ext>
          </a:extLst>
        </xdr:cNvPr>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143273</xdr:rowOff>
    </xdr:from>
    <xdr:ext cx="469744" cy="259045"/>
    <xdr:sp macro="" textlink="">
      <xdr:nvSpPr>
        <xdr:cNvPr id="486" name="n_1mainValue【庁舎】&#10;一人当たり面積">
          <a:extLst>
            <a:ext uri="{FF2B5EF4-FFF2-40B4-BE49-F238E27FC236}">
              <a16:creationId xmlns:a16="http://schemas.microsoft.com/office/drawing/2014/main" id="{8BDB9D77-1A1C-43F4-94ED-420B982CB428}"/>
            </a:ext>
          </a:extLst>
        </xdr:cNvPr>
        <xdr:cNvSpPr txBox="1"/>
      </xdr:nvSpPr>
      <xdr:spPr>
        <a:xfrm>
          <a:off x="21075727" y="1865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87" name="正方形/長方形 486">
          <a:extLst>
            <a:ext uri="{FF2B5EF4-FFF2-40B4-BE49-F238E27FC236}">
              <a16:creationId xmlns:a16="http://schemas.microsoft.com/office/drawing/2014/main" id="{FE48C779-936A-429F-9275-F54234C7D50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88" name="正方形/長方形 487">
          <a:extLst>
            <a:ext uri="{FF2B5EF4-FFF2-40B4-BE49-F238E27FC236}">
              <a16:creationId xmlns:a16="http://schemas.microsoft.com/office/drawing/2014/main" id="{799DF865-6306-4A3A-AA76-596163352A8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89" name="テキスト ボックス 488">
          <a:extLst>
            <a:ext uri="{FF2B5EF4-FFF2-40B4-BE49-F238E27FC236}">
              <a16:creationId xmlns:a16="http://schemas.microsoft.com/office/drawing/2014/main" id="{85DDCF14-8B7B-4E5F-87FA-6EED65D9CDD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類似団体に比べ、一般廃棄物処理施設で２２．４ポイント、庁舎で３９．６ポイント減価償却率が高い水準にある。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今後は、老朽化施設の建て替えや大規模改修を検討し、計画的に実施する必要がある。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長引く景気低迷による減収や高齢化等による扶助費の増加等により、類似団体の平均を下回っている状況である。このことは、自立した財政運営に必要な体力が十分に備わっている状況になく、財政の硬直化と厳しい財政状況を表しているものである。このため、基幹産業である第１次産業への支援強化や地域活性化に向けた新たな取り組みを進めるなど、活力のあるまちづくりを積極的に展開しつつ、徹底的な行政改革等による歳出の抑制に努めることにより、財政基盤の強化を図る必要があり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148872</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2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43</xdr:row>
      <xdr:rowOff>162278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111478</xdr:rowOff>
    </xdr:from>
    <xdr:to>
      <xdr:col>7</xdr:col>
      <xdr:colOff>31750</xdr:colOff>
      <xdr:row>44</xdr:row>
      <xdr:rowOff>41628</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26405</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構造の弾力性を表す経常収支比率は、類似団体平均を下回っている状態であるが、高齢化等による扶助費の増加等や経常一般財源の減少により、比較的高い水準で推移しており、財政の硬直化が見られる。このことから、事務事業の見直しを更に進めるとともに、全ての事務事業の優先度を厳しく点検し、優先度の低い事務事業について計画的に廃止・縮小を進めるなど、行財政改革への取組みを通じて義務的経費の削減を図っていきま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12954</xdr:rowOff>
    </xdr:from>
    <xdr:to>
      <xdr:col>23</xdr:col>
      <xdr:colOff>133350</xdr:colOff>
      <xdr:row>63</xdr:row>
      <xdr:rowOff>70866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143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0780522"/>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62</xdr:row>
      <xdr:rowOff>150622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07322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157988</xdr:rowOff>
    </xdr:from>
    <xdr:to>
      <xdr:col>11</xdr:col>
      <xdr:colOff>31750</xdr:colOff>
      <xdr:row>62</xdr:row>
      <xdr:rowOff>102362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61643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133604</xdr:rowOff>
    </xdr:from>
    <xdr:to>
      <xdr:col>23</xdr:col>
      <xdr:colOff>184150</xdr:colOff>
      <xdr:row>63</xdr:row>
      <xdr:rowOff>63754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150131</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51562</xdr:rowOff>
    </xdr:from>
    <xdr:to>
      <xdr:col>11</xdr:col>
      <xdr:colOff>82550</xdr:colOff>
      <xdr:row>62</xdr:row>
      <xdr:rowOff>153162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163339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[311,332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人件費・物件費等の合計額の人口一人当たりの金額は増加傾向にある。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これは、離島を含む町内各所にある公共施設の老朽化が進み、その施設を維持管理するための物件費や維持補修費が年々増大してきていることなどが主な要因としてあげられる。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ため、公共施設の現状、運営状況、利用状況、トータルコスト等を調査・分析し、総合的なマネジメントの視点から、統廃合等を視野に入れた中で、効果的かつ効率的な管理運営に努めていきます。</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30970</xdr:rowOff>
    </xdr:from>
    <xdr:to>
      <xdr:col>23</xdr:col>
      <xdr:colOff>133350</xdr:colOff>
      <xdr:row>84</xdr:row>
      <xdr:rowOff>69906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4432770"/>
          <a:ext cx="838200" cy="38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30970</xdr:rowOff>
    </xdr:from>
    <xdr:to>
      <xdr:col>19</xdr:col>
      <xdr:colOff>133350</xdr:colOff>
      <xdr:row>85</xdr:row>
      <xdr:rowOff>14739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3225800" y="14432770"/>
          <a:ext cx="8890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10373</xdr:rowOff>
    </xdr:from>
    <xdr:to>
      <xdr:col>15</xdr:col>
      <xdr:colOff>82550</xdr:colOff>
      <xdr:row>85</xdr:row>
      <xdr:rowOff>14739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4412173"/>
          <a:ext cx="889000" cy="17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65542</xdr:rowOff>
    </xdr:from>
    <xdr:to>
      <xdr:col>11</xdr:col>
      <xdr:colOff>31750</xdr:colOff>
      <xdr:row>84</xdr:row>
      <xdr:rowOff>10373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4295892"/>
          <a:ext cx="8890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19106</xdr:rowOff>
    </xdr:from>
    <xdr:to>
      <xdr:col>23</xdr:col>
      <xdr:colOff>184150</xdr:colOff>
      <xdr:row>84</xdr:row>
      <xdr:rowOff>120706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44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162633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439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151620</xdr:rowOff>
    </xdr:from>
    <xdr:to>
      <xdr:col>19</xdr:col>
      <xdr:colOff>184150</xdr:colOff>
      <xdr:row>84</xdr:row>
      <xdr:rowOff>81770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43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66547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4468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135389</xdr:rowOff>
    </xdr:from>
    <xdr:to>
      <xdr:col>15</xdr:col>
      <xdr:colOff>133350</xdr:colOff>
      <xdr:row>85</xdr:row>
      <xdr:rowOff>65539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453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50316</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462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131023</xdr:rowOff>
    </xdr:from>
    <xdr:to>
      <xdr:col>11</xdr:col>
      <xdr:colOff>82550</xdr:colOff>
      <xdr:row>84</xdr:row>
      <xdr:rowOff>61173</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436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45950</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444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14742</xdr:rowOff>
    </xdr:from>
    <xdr:to>
      <xdr:col>7</xdr:col>
      <xdr:colOff>31750</xdr:colOff>
      <xdr:row>83</xdr:row>
      <xdr:rowOff>116342</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424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101119</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433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ja-JP" altLang="en-US" sz="1300">
              <a:solidFill>
                <a:schemeClr val="dk1"/>
              </a:solidFill>
              <a:latin typeface="ＭＳ Ｐゴシック" panose="020B0600070205080204" pitchFamily="50" charset="-128"/>
              <a:ea typeface="ＭＳ Ｐゴシック" panose="020B0600070205080204" pitchFamily="50" charset="-128"/>
              <a:cs typeface="+mn-cs"/>
            </a:rPr>
            <a:t>　ラスパイレス指数は国の水準を下回る数値となっている。</a:t>
          </a:r>
          <a:endParaRPr kumimoji="1" lang="en-US" altLang="ja-JP" sz="1300">
            <a:solidFill>
              <a:schemeClr val="dk1"/>
            </a:solidFill>
            <a:latin typeface="ＭＳ Ｐゴシック" panose="020B0600070205080204" pitchFamily="50" charset="-128"/>
            <a:ea typeface="ＭＳ Ｐゴシック" panose="020B0600070205080204" pitchFamily="50" charset="-128"/>
            <a:cs typeface="+mn-cs"/>
          </a:endParaRPr>
        </a:p>
        <a:p>
          <a:pPr fontAlgn="base"/>
          <a:r>
            <a:rPr kumimoji="1" lang="ja-JP" altLang="en-US" sz="1300">
              <a:solidFill>
                <a:schemeClr val="dk1"/>
              </a:solidFill>
              <a:latin typeface="ＭＳ Ｐゴシック" panose="020B0600070205080204" pitchFamily="50" charset="-128"/>
              <a:ea typeface="ＭＳ Ｐゴシック" panose="020B0600070205080204" pitchFamily="50" charset="-128"/>
              <a:cs typeface="+mn-cs"/>
            </a:rPr>
            <a:t>　職員構成の変化に伴う経験年数階層の変動により、年ごとの数値に増減はあるものの、給与水準の適正化を図っているところであり、類似団体との比較でも同等の水準で推移している。</a:t>
          </a:r>
          <a:endParaRPr kumimoji="1" lang="ja-JP" altLang="ja-JP" sz="1100">
            <a:solidFill>
              <a:schemeClr val="dk1"/>
            </a:solidFill>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15663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6179800" y="145808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33461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4606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15663</xdr:rowOff>
    </xdr:from>
    <xdr:to>
      <xdr:col>77</xdr:col>
      <xdr:colOff>44450</xdr:colOff>
      <xdr:row>85</xdr:row>
      <xdr:rowOff>71966</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5290800" y="145889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147761</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71966</xdr:rowOff>
    </xdr:from>
    <xdr:to>
      <xdr:col>72</xdr:col>
      <xdr:colOff>203200</xdr:colOff>
      <xdr:row>85</xdr:row>
      <xdr:rowOff>71966</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4401800" y="146452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155804</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71966</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45647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155804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128270</xdr:rowOff>
    </xdr:from>
    <xdr:to>
      <xdr:col>81</xdr:col>
      <xdr:colOff>95250</xdr:colOff>
      <xdr:row>85</xdr:row>
      <xdr:rowOff>58420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144797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37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136313</xdr:rowOff>
    </xdr:from>
    <xdr:to>
      <xdr:col>77</xdr:col>
      <xdr:colOff>95250</xdr:colOff>
      <xdr:row>85</xdr:row>
      <xdr:rowOff>66463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129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76640</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30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5240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52511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類似団体との比較ではほぼ同等の水準となっているものの、離島を抱えている等の特種事情から全国・北海道平均を大きく上回っている。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人口減少に伴う数値の変動もあることから、定員適正化計画の実施による定員管理の実績を踏まえ、機構改革や民間活用を導入し更なる適正化に努めていきます。</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97663</xdr:rowOff>
    </xdr:from>
    <xdr:to>
      <xdr:col>81</xdr:col>
      <xdr:colOff>44450</xdr:colOff>
      <xdr:row>61</xdr:row>
      <xdr:rowOff>122396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6179800" y="10556113"/>
          <a:ext cx="838200" cy="2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21353</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479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91027</xdr:rowOff>
    </xdr:from>
    <xdr:to>
      <xdr:col>77</xdr:col>
      <xdr:colOff>44450</xdr:colOff>
      <xdr:row>61</xdr:row>
      <xdr:rowOff>122396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549477"/>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60865</xdr:rowOff>
    </xdr:from>
    <xdr:to>
      <xdr:col>72</xdr:col>
      <xdr:colOff>203200</xdr:colOff>
      <xdr:row>61</xdr:row>
      <xdr:rowOff>91027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519315"/>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20447</xdr:rowOff>
    </xdr:from>
    <xdr:to>
      <xdr:col>68</xdr:col>
      <xdr:colOff>152400</xdr:colOff>
      <xdr:row>61</xdr:row>
      <xdr:rowOff>60865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78897"/>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77138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53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46863</xdr:rowOff>
    </xdr:from>
    <xdr:to>
      <xdr:col>81</xdr:col>
      <xdr:colOff>95250</xdr:colOff>
      <xdr:row>61</xdr:row>
      <xdr:rowOff>148463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63390</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350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71596</xdr:rowOff>
    </xdr:from>
    <xdr:to>
      <xdr:col>77</xdr:col>
      <xdr:colOff>95250</xdr:colOff>
      <xdr:row>62</xdr:row>
      <xdr:rowOff>1746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53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157973</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616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40227</xdr:rowOff>
    </xdr:from>
    <xdr:to>
      <xdr:col>73</xdr:col>
      <xdr:colOff>44450</xdr:colOff>
      <xdr:row>61</xdr:row>
      <xdr:rowOff>141827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9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126604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58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10065</xdr:rowOff>
    </xdr:from>
    <xdr:to>
      <xdr:col>68</xdr:col>
      <xdr:colOff>203200</xdr:colOff>
      <xdr:row>61</xdr:row>
      <xdr:rowOff>111665</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46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96442</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55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141097</xdr:rowOff>
    </xdr:from>
    <xdr:to>
      <xdr:col>64</xdr:col>
      <xdr:colOff>152400</xdr:colOff>
      <xdr:row>61</xdr:row>
      <xdr:rowOff>71247</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81424</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96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起債の増発は後年度の財政運営の硬直化を招くことから、交付税補てんの無い地方債の新規発行を極力抑えているが、平成２７年度事業分より据置期間を設けずに即償還を開始する方針へ転換したことにより、これまで据置分の償還開始と重なったほか、標準税収入等の減少とも重なり、平成２８年度以降の単年度数値が増加したため、類似団体との比較でも高い数値となっている。今後とも「羽幌町総合振興計画」のもとに緊急度・住民ニーズを的確に把握した事業の選択により、起債に大きく頼ることのない財政運営を進めていきます。</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73660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726973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44704</xdr:rowOff>
    </xdr:from>
    <xdr:to>
      <xdr:col>77</xdr:col>
      <xdr:colOff>44450</xdr:colOff>
      <xdr:row>42</xdr:row>
      <xdr:rowOff>68834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724560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44704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72166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1270</xdr:rowOff>
    </xdr:from>
    <xdr:to>
      <xdr:col>68</xdr:col>
      <xdr:colOff>152400</xdr:colOff>
      <xdr:row>42</xdr:row>
      <xdr:rowOff>15748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720217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165354</xdr:rowOff>
    </xdr:from>
    <xdr:to>
      <xdr:col>73</xdr:col>
      <xdr:colOff>44450</xdr:colOff>
      <xdr:row>42</xdr:row>
      <xdr:rowOff>95504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80281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町が将来負担するべき実質的な負債を表した将来負担額は、公共施設の建設等で起こした地方債の償還が開始するなどの理由から類似団体平均を上回っている。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将来負担額自体は平成</a:t>
          </a:r>
          <a:r>
            <a:rPr kumimoji="1" lang="en-US" altLang="ja-JP" sz="1300" baseline="0">
              <a:latin typeface="ＭＳ Ｐゴシック" panose="020B0600070205080204" pitchFamily="50" charset="-128"/>
              <a:ea typeface="ＭＳ Ｐゴシック" panose="020B0600070205080204" pitchFamily="50" charset="-128"/>
            </a:rPr>
            <a:t>27</a:t>
          </a:r>
          <a:r>
            <a:rPr kumimoji="1" lang="ja-JP" altLang="en-US" sz="1300" baseline="0">
              <a:latin typeface="ＭＳ Ｐゴシック" panose="020B0600070205080204" pitchFamily="50" charset="-128"/>
              <a:ea typeface="ＭＳ Ｐゴシック" panose="020B0600070205080204" pitchFamily="50" charset="-128"/>
            </a:rPr>
            <a:t>年度以降最少となっているが、充当可能財源の減少、標準財政規模の縮小等により数値の変動が見られる。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今後は、将来世代への負担を少しでも軽減するため、地方債を活用する新規事業の実施については、十分な検討を行い、健全な状態を維持するよう努めていきます。</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53098</xdr:rowOff>
    </xdr:from>
    <xdr:to>
      <xdr:col>81</xdr:col>
      <xdr:colOff>44450</xdr:colOff>
      <xdr:row>14</xdr:row>
      <xdr:rowOff>97911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453398"/>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22074</xdr:rowOff>
    </xdr:from>
    <xdr:to>
      <xdr:col>77</xdr:col>
      <xdr:colOff>44450</xdr:colOff>
      <xdr:row>14</xdr:row>
      <xdr:rowOff>97911</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5290800" y="2422374"/>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117687</xdr:rowOff>
    </xdr:from>
    <xdr:to>
      <xdr:col>72</xdr:col>
      <xdr:colOff>203200</xdr:colOff>
      <xdr:row>14</xdr:row>
      <xdr:rowOff>22074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4401800" y="2346537"/>
          <a:ext cx="8890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13</xdr:row>
      <xdr:rowOff>117687</xdr:rowOff>
    </xdr:from>
    <xdr:to>
      <xdr:col>68</xdr:col>
      <xdr:colOff>152400</xdr:colOff>
      <xdr:row>13</xdr:row>
      <xdr:rowOff>136071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2346537"/>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2298</xdr:rowOff>
    </xdr:from>
    <xdr:to>
      <xdr:col>81</xdr:col>
      <xdr:colOff>95250</xdr:colOff>
      <xdr:row>14</xdr:row>
      <xdr:rowOff>103898</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40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145825</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37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47111</xdr:rowOff>
    </xdr:from>
    <xdr:to>
      <xdr:col>77</xdr:col>
      <xdr:colOff>95250</xdr:colOff>
      <xdr:row>14</xdr:row>
      <xdr:rowOff>148711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44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133488</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5337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142724</xdr:rowOff>
    </xdr:from>
    <xdr:to>
      <xdr:col>73</xdr:col>
      <xdr:colOff>44450</xdr:colOff>
      <xdr:row>14</xdr:row>
      <xdr:rowOff>72874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3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57651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457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66887</xdr:rowOff>
    </xdr:from>
    <xdr:to>
      <xdr:col>68</xdr:col>
      <xdr:colOff>203200</xdr:colOff>
      <xdr:row>13</xdr:row>
      <xdr:rowOff>168487</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29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153264</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3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85271</xdr:rowOff>
    </xdr:from>
    <xdr:to>
      <xdr:col>64</xdr:col>
      <xdr:colOff>152400</xdr:colOff>
      <xdr:row>14</xdr:row>
      <xdr:rowOff>15421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31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40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退職者の一部不補充等の採用抑制により、総体としての人件費縮減を図っているため、数値は類似団体や道内市町村平均に比べて下回っている状況にある。今後も歳入の大幅な増加が見込まれるような状況にないことから、引き続き縮減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49276</xdr:rowOff>
    </xdr:from>
    <xdr:to>
      <xdr:col>24</xdr:col>
      <xdr:colOff>25400</xdr:colOff>
      <xdr:row>36</xdr:row>
      <xdr:rowOff>117856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2147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80281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53848</xdr:rowOff>
    </xdr:from>
    <xdr:to>
      <xdr:col>19</xdr:col>
      <xdr:colOff>187325</xdr:colOff>
      <xdr:row>36</xdr:row>
      <xdr:rowOff>117856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260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7575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4843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620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9415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167149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169926</xdr:rowOff>
    </xdr:from>
    <xdr:to>
      <xdr:col>24</xdr:col>
      <xdr:colOff>76200</xdr:colOff>
      <xdr:row>36</xdr:row>
      <xdr:rowOff>100076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15003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67056</xdr:rowOff>
    </xdr:from>
    <xdr:to>
      <xdr:col>20</xdr:col>
      <xdr:colOff>38100</xdr:colOff>
      <xdr:row>36</xdr:row>
      <xdr:rowOff>168656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7383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3048</xdr:rowOff>
    </xdr:from>
    <xdr:to>
      <xdr:col>15</xdr:col>
      <xdr:colOff>149225</xdr:colOff>
      <xdr:row>36</xdr:row>
      <xdr:rowOff>104648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114825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124206</xdr:rowOff>
    </xdr:from>
    <xdr:to>
      <xdr:col>11</xdr:col>
      <xdr:colOff>60325</xdr:colOff>
      <xdr:row>36</xdr:row>
      <xdr:rowOff>54356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64533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110490</xdr:rowOff>
    </xdr:from>
    <xdr:to>
      <xdr:col>6</xdr:col>
      <xdr:colOff>171450</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予算編成時、さらには予算執行の中で節減を徹底していることから、類似団体平均と比較しても、その数値は低い位置で推移してきているが、町が保有している公共施設の中には、老朽化が進んでいるものも多く、その維持管理のために必要となる物件費は増加傾向にあるため、職員の創意工夫等により、更なる経費の削減を図っていく必要があります。</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26416</xdr:rowOff>
    </xdr:from>
    <xdr:to>
      <xdr:col>82</xdr:col>
      <xdr:colOff>107950</xdr:colOff>
      <xdr:row>16</xdr:row>
      <xdr:rowOff>136144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96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156718</xdr:rowOff>
    </xdr:from>
    <xdr:to>
      <xdr:col>78</xdr:col>
      <xdr:colOff>69850</xdr:colOff>
      <xdr:row>16</xdr:row>
      <xdr:rowOff>136144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72846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156718</xdr:rowOff>
    </xdr:from>
    <xdr:to>
      <xdr:col>73</xdr:col>
      <xdr:colOff>180975</xdr:colOff>
      <xdr:row>16</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7284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12700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7513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147066</xdr:rowOff>
    </xdr:from>
    <xdr:to>
      <xdr:col>82</xdr:col>
      <xdr:colOff>158750</xdr:colOff>
      <xdr:row>16</xdr:row>
      <xdr:rowOff>77216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163593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6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85344</xdr:rowOff>
    </xdr:from>
    <xdr:to>
      <xdr:col>78</xdr:col>
      <xdr:colOff>120650</xdr:colOff>
      <xdr:row>17</xdr:row>
      <xdr:rowOff>15494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105918</xdr:rowOff>
    </xdr:from>
    <xdr:to>
      <xdr:col>74</xdr:col>
      <xdr:colOff>31750</xdr:colOff>
      <xdr:row>16</xdr:row>
      <xdr:rowOff>36068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46245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44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128778</xdr:rowOff>
    </xdr:from>
    <xdr:to>
      <xdr:col>65</xdr:col>
      <xdr:colOff>53975</xdr:colOff>
      <xdr:row>16</xdr:row>
      <xdr:rowOff>58928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69105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っているが、ここ数年の扶助費の割合は高止まりの状況にある。扶助費の性質から、法令等により定められた義務的経費が大部分を占め、努力により削減することが困難な経費であるが、可能な限り上昇傾向に歯止めをかけるよう努めていきます。</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116115</xdr:rowOff>
    </xdr:from>
    <xdr:to>
      <xdr:col>24</xdr:col>
      <xdr:colOff>25400</xdr:colOff>
      <xdr:row>54</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3744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116115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3526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105228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52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105228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65315</xdr:rowOff>
    </xdr:from>
    <xdr:to>
      <xdr:col>20</xdr:col>
      <xdr:colOff>38100</xdr:colOff>
      <xdr:row>54</xdr:row>
      <xdr:rowOff>166915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5642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92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54428</xdr:rowOff>
    </xdr:from>
    <xdr:to>
      <xdr:col>11</xdr:col>
      <xdr:colOff>60325</xdr:colOff>
      <xdr:row>54</xdr:row>
      <xdr:rowOff>156028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166205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その他に係る経常収支比率は、ここ数年継続し得て類似団体平均を大きく上回っている。これは、下水道事業特別会計への公債費の償還充てる繰出金が多額にのぼっていること等が主な要因となっている。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今後は、公債費財源の繰出などの状況を見据えながら、特別会計に係る各種事業において、可能な限りの経費節減を図り、普通会計の負担を減らしていくよう努めていきます。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78994</xdr:rowOff>
    </xdr:from>
    <xdr:to>
      <xdr:col>82</xdr:col>
      <xdr:colOff>107950</xdr:colOff>
      <xdr:row>59</xdr:row>
      <xdr:rowOff>46990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1658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19067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34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46990</xdr:rowOff>
    </xdr:from>
    <xdr:to>
      <xdr:col>82</xdr:col>
      <xdr:colOff>196850</xdr:colOff>
      <xdr:row>59</xdr:row>
      <xdr:rowOff>46990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6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165371</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78994</xdr:rowOff>
    </xdr:from>
    <xdr:to>
      <xdr:col>82</xdr:col>
      <xdr:colOff>196850</xdr:colOff>
      <xdr:row>53</xdr:row>
      <xdr:rowOff>78994</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140716</xdr:rowOff>
    </xdr:from>
    <xdr:to>
      <xdr:col>82</xdr:col>
      <xdr:colOff>107950</xdr:colOff>
      <xdr:row>59</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1008481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83583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13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67056</xdr:rowOff>
    </xdr:from>
    <xdr:to>
      <xdr:col>82</xdr:col>
      <xdr:colOff>158750</xdr:colOff>
      <xdr:row>56</xdr:row>
      <xdr:rowOff>168656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78994</xdr:rowOff>
    </xdr:from>
    <xdr:to>
      <xdr:col>78</xdr:col>
      <xdr:colOff>69850</xdr:colOff>
      <xdr:row>59</xdr:row>
      <xdr:rowOff>88138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101945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71628</xdr:rowOff>
    </xdr:from>
    <xdr:to>
      <xdr:col>78</xdr:col>
      <xdr:colOff>120650</xdr:colOff>
      <xdr:row>57</xdr:row>
      <xdr:rowOff>1778</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11955</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4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88138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1007110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62484</xdr:rowOff>
    </xdr:from>
    <xdr:to>
      <xdr:col>74</xdr:col>
      <xdr:colOff>31750</xdr:colOff>
      <xdr:row>56</xdr:row>
      <xdr:rowOff>164084</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2811</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85852</xdr:rowOff>
    </xdr:from>
    <xdr:to>
      <xdr:col>69</xdr:col>
      <xdr:colOff>92075</xdr:colOff>
      <xdr:row>58</xdr:row>
      <xdr:rowOff>127000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10029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44196</xdr:rowOff>
    </xdr:from>
    <xdr:to>
      <xdr:col>69</xdr:col>
      <xdr:colOff>142875</xdr:colOff>
      <xdr:row>56</xdr:row>
      <xdr:rowOff>145796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155973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44196</xdr:rowOff>
    </xdr:from>
    <xdr:to>
      <xdr:col>65</xdr:col>
      <xdr:colOff>53975</xdr:colOff>
      <xdr:row>56</xdr:row>
      <xdr:rowOff>145796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155973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1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89916</xdr:rowOff>
    </xdr:from>
    <xdr:to>
      <xdr:col>82</xdr:col>
      <xdr:colOff>158750</xdr:colOff>
      <xdr:row>59</xdr:row>
      <xdr:rowOff>20066</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1003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169943</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42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28194</xdr:rowOff>
    </xdr:from>
    <xdr:to>
      <xdr:col>78</xdr:col>
      <xdr:colOff>120650</xdr:colOff>
      <xdr:row>59</xdr:row>
      <xdr:rowOff>129794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114571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3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37338</xdr:rowOff>
    </xdr:from>
    <xdr:to>
      <xdr:col>74</xdr:col>
      <xdr:colOff>31750</xdr:colOff>
      <xdr:row>59</xdr:row>
      <xdr:rowOff>138938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1015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123715</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1023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35052</xdr:rowOff>
    </xdr:from>
    <xdr:to>
      <xdr:col>65</xdr:col>
      <xdr:colOff>53975</xdr:colOff>
      <xdr:row>58</xdr:row>
      <xdr:rowOff>136652</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9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121429</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若干下回ったものの、ほぼ横ばいで推移している。これは、消防や衛生施設組合への負担金支出や町内各種企業、団体等への補助金が多額になっていることが主な要因となっています。今後は、各一部事務組合における経費の節減を促すとともに、既存事業についても補助金を交付するのが適当かどうかについて内容を十分に精査し、目的を達成している事業や効果の低い事業等に係る補助金については見直しや廃止を検討する必要があります。</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127000</xdr:rowOff>
    </xdr:from>
    <xdr:to>
      <xdr:col>82</xdr:col>
      <xdr:colOff>107950</xdr:colOff>
      <xdr:row>36</xdr:row>
      <xdr:rowOff>154432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2992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154432</xdr:rowOff>
    </xdr:from>
    <xdr:to>
      <xdr:col>78</xdr:col>
      <xdr:colOff>69850</xdr:colOff>
      <xdr:row>37</xdr:row>
      <xdr:rowOff>65278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266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65278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449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1270</xdr:rowOff>
    </xdr:from>
    <xdr:to>
      <xdr:col>69</xdr:col>
      <xdr:colOff>92075</xdr:colOff>
      <xdr:row>37</xdr:row>
      <xdr:rowOff>37846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44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103632</xdr:rowOff>
    </xdr:from>
    <xdr:to>
      <xdr:col>78</xdr:col>
      <xdr:colOff>120650</xdr:colOff>
      <xdr:row>37</xdr:row>
      <xdr:rowOff>33782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14478</xdr:rowOff>
    </xdr:from>
    <xdr:to>
      <xdr:col>74</xdr:col>
      <xdr:colOff>31750</xdr:colOff>
      <xdr:row>37</xdr:row>
      <xdr:rowOff>116078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公債費に係る経常収支比率は、ここ数年類似団体を下回って推移しているが、平成２９年度から実施している武道館建替事業等に係る公債費が大幅に増加しており、当該数値も悪化に転じている。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今後においては、交付税措置の有無や算入率等を考慮した中での起債の活用を検討し、可能な限り後年度の公債費負担が増えないように努めていきます。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131572</xdr:rowOff>
    </xdr:from>
    <xdr:to>
      <xdr:col>24</xdr:col>
      <xdr:colOff>25400</xdr:colOff>
      <xdr:row>78</xdr:row>
      <xdr:rowOff>44704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61772"/>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5842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617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78</xdr:row>
      <xdr:rowOff>3556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20749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78</xdr:row>
      <xdr:rowOff>3556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3035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165354</xdr:rowOff>
    </xdr:from>
    <xdr:to>
      <xdr:col>24</xdr:col>
      <xdr:colOff>76200</xdr:colOff>
      <xdr:row>78</xdr:row>
      <xdr:rowOff>95504</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10431</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1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80772</xdr:rowOff>
    </xdr:from>
    <xdr:to>
      <xdr:col>20</xdr:col>
      <xdr:colOff>38100</xdr:colOff>
      <xdr:row>77</xdr:row>
      <xdr:rowOff>10922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124206</xdr:rowOff>
    </xdr:from>
    <xdr:to>
      <xdr:col>11</xdr:col>
      <xdr:colOff>60325</xdr:colOff>
      <xdr:row>78</xdr:row>
      <xdr:rowOff>54356</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平成２９年度より増加傾向にある。これは、特別会計への繰出金等（上記のその他）の増加傾向が要因と考えられる。今後も、各種取り組みを通じて経常経費の削減に努めていきます。</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134620</xdr:rowOff>
    </xdr:from>
    <xdr:to>
      <xdr:col>82</xdr:col>
      <xdr:colOff>107950</xdr:colOff>
      <xdr:row>78</xdr:row>
      <xdr:rowOff>50800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5671800" y="1316482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111761</xdr:rowOff>
    </xdr:from>
    <xdr:to>
      <xdr:col>78</xdr:col>
      <xdr:colOff>69850</xdr:colOff>
      <xdr:row>78</xdr:row>
      <xdr:rowOff>50800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3313411"/>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88916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2947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111761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3893800" y="13134339"/>
          <a:ext cx="889000" cy="17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35577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73661</xdr:rowOff>
    </xdr:from>
    <xdr:to>
      <xdr:col>69</xdr:col>
      <xdr:colOff>92075</xdr:colOff>
      <xdr:row>76</xdr:row>
      <xdr:rowOff>104139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038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157497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100347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0</xdr:rowOff>
    </xdr:from>
    <xdr:to>
      <xdr:col>78</xdr:col>
      <xdr:colOff>120650</xdr:colOff>
      <xdr:row>78</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86377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60961</xdr:rowOff>
    </xdr:from>
    <xdr:to>
      <xdr:col>74</xdr:col>
      <xdr:colOff>31750</xdr:colOff>
      <xdr:row>77</xdr:row>
      <xdr:rowOff>162561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147338</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22861</xdr:rowOff>
    </xdr:from>
    <xdr:to>
      <xdr:col>65</xdr:col>
      <xdr:colOff>53975</xdr:colOff>
      <xdr:row>76</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109238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104793</xdr:rowOff>
    </xdr:from>
    <xdr:to>
      <xdr:col>29</xdr:col>
      <xdr:colOff>127000</xdr:colOff>
      <xdr:row>16</xdr:row>
      <xdr:rowOff>144718</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895618"/>
          <a:ext cx="647700" cy="39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89570</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8803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144718</xdr:rowOff>
    </xdr:from>
    <xdr:to>
      <xdr:col>26</xdr:col>
      <xdr:colOff>50800</xdr:colOff>
      <xdr:row>16</xdr:row>
      <xdr:rowOff>169002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935543"/>
          <a:ext cx="698500" cy="242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18924</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638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169002</xdr:rowOff>
    </xdr:from>
    <xdr:to>
      <xdr:col>22</xdr:col>
      <xdr:colOff>114300</xdr:colOff>
      <xdr:row>17</xdr:row>
      <xdr:rowOff>44323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59827"/>
          <a:ext cx="698500" cy="467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40875</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66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44323</xdr:rowOff>
    </xdr:from>
    <xdr:to>
      <xdr:col>18</xdr:col>
      <xdr:colOff>177800</xdr:colOff>
      <xdr:row>17</xdr:row>
      <xdr:rowOff>59611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3006598"/>
          <a:ext cx="698500" cy="15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60369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79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696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53993</xdr:rowOff>
    </xdr:from>
    <xdr:to>
      <xdr:col>29</xdr:col>
      <xdr:colOff>177800</xdr:colOff>
      <xdr:row>16</xdr:row>
      <xdr:rowOff>155593</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8448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70520</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68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93918</xdr:rowOff>
    </xdr:from>
    <xdr:to>
      <xdr:col>26</xdr:col>
      <xdr:colOff>101600</xdr:colOff>
      <xdr:row>17</xdr:row>
      <xdr:rowOff>24068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88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8845</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97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118202</xdr:rowOff>
    </xdr:from>
    <xdr:to>
      <xdr:col>22</xdr:col>
      <xdr:colOff>165100</xdr:colOff>
      <xdr:row>17</xdr:row>
      <xdr:rowOff>48352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909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33129</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99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164973</xdr:rowOff>
    </xdr:from>
    <xdr:to>
      <xdr:col>19</xdr:col>
      <xdr:colOff>38100</xdr:colOff>
      <xdr:row>17</xdr:row>
      <xdr:rowOff>95123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955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79900</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30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8811</xdr:rowOff>
    </xdr:from>
    <xdr:to>
      <xdr:col>15</xdr:col>
      <xdr:colOff>101600</xdr:colOff>
      <xdr:row>17</xdr:row>
      <xdr:rowOff>110411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971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95188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305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267653</xdr:rowOff>
    </xdr:from>
    <xdr:to>
      <xdr:col>29</xdr:col>
      <xdr:colOff>127000</xdr:colOff>
      <xdr:row>34</xdr:row>
      <xdr:rowOff>329629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6535103"/>
          <a:ext cx="647700" cy="619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291491</xdr:rowOff>
    </xdr:from>
    <xdr:to>
      <xdr:col>26</xdr:col>
      <xdr:colOff>50800</xdr:colOff>
      <xdr:row>34</xdr:row>
      <xdr:rowOff>329629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6558941"/>
          <a:ext cx="698500" cy="38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291491</xdr:rowOff>
    </xdr:from>
    <xdr:to>
      <xdr:col>22</xdr:col>
      <xdr:colOff>114300</xdr:colOff>
      <xdr:row>34</xdr:row>
      <xdr:rowOff>302120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6558941"/>
          <a:ext cx="698500" cy="10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302120</xdr:rowOff>
    </xdr:from>
    <xdr:to>
      <xdr:col>18</xdr:col>
      <xdr:colOff>177800</xdr:colOff>
      <xdr:row>35</xdr:row>
      <xdr:rowOff>78004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6569570"/>
          <a:ext cx="698500" cy="118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216853</xdr:rowOff>
    </xdr:from>
    <xdr:to>
      <xdr:col>29</xdr:col>
      <xdr:colOff>177800</xdr:colOff>
      <xdr:row>34</xdr:row>
      <xdr:rowOff>318453</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6484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61930</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329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278829</xdr:rowOff>
    </xdr:from>
    <xdr:to>
      <xdr:col>26</xdr:col>
      <xdr:colOff>101600</xdr:colOff>
      <xdr:row>35</xdr:row>
      <xdr:rowOff>37529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6546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47705</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315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240691</xdr:rowOff>
    </xdr:from>
    <xdr:to>
      <xdr:col>22</xdr:col>
      <xdr:colOff>165100</xdr:colOff>
      <xdr:row>34</xdr:row>
      <xdr:rowOff>342291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650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9567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6277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251320</xdr:rowOff>
    </xdr:from>
    <xdr:to>
      <xdr:col>19</xdr:col>
      <xdr:colOff>38100</xdr:colOff>
      <xdr:row>35</xdr:row>
      <xdr:rowOff>10020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6518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20197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62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27204</xdr:rowOff>
    </xdr:from>
    <xdr:to>
      <xdr:col>15</xdr:col>
      <xdr:colOff>101600</xdr:colOff>
      <xdr:row>35</xdr:row>
      <xdr:rowOff>128804</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6637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138980</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640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79647</xdr:rowOff>
    </xdr:from>
    <xdr:to>
      <xdr:col>24</xdr:col>
      <xdr:colOff>63500</xdr:colOff>
      <xdr:row>34</xdr:row>
      <xdr:rowOff>124308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08947"/>
          <a:ext cx="838200" cy="4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124308</xdr:rowOff>
    </xdr:from>
    <xdr:to>
      <xdr:col>19</xdr:col>
      <xdr:colOff>177800</xdr:colOff>
      <xdr:row>34</xdr:row>
      <xdr:rowOff>166606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953608"/>
          <a:ext cx="889000" cy="4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166606</xdr:rowOff>
    </xdr:from>
    <xdr:to>
      <xdr:col>15</xdr:col>
      <xdr:colOff>50800</xdr:colOff>
      <xdr:row>35</xdr:row>
      <xdr:rowOff>60780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995906"/>
          <a:ext cx="889000" cy="65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60780</xdr:rowOff>
    </xdr:from>
    <xdr:to>
      <xdr:col>10</xdr:col>
      <xdr:colOff>114300</xdr:colOff>
      <xdr:row>35</xdr:row>
      <xdr:rowOff>63995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1530"/>
          <a:ext cx="889000" cy="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28847</xdr:rowOff>
    </xdr:from>
    <xdr:to>
      <xdr:col>24</xdr:col>
      <xdr:colOff>114300</xdr:colOff>
      <xdr:row>34</xdr:row>
      <xdr:rowOff>130447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51724</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0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73508</xdr:rowOff>
    </xdr:from>
    <xdr:to>
      <xdr:col>20</xdr:col>
      <xdr:colOff>38100</xdr:colOff>
      <xdr:row>35</xdr:row>
      <xdr:rowOff>3658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90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20185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678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115806</xdr:rowOff>
    </xdr:from>
    <xdr:to>
      <xdr:col>15</xdr:col>
      <xdr:colOff>101600</xdr:colOff>
      <xdr:row>35</xdr:row>
      <xdr:rowOff>45956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62483</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7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9980</xdr:rowOff>
    </xdr:from>
    <xdr:to>
      <xdr:col>10</xdr:col>
      <xdr:colOff>165100</xdr:colOff>
      <xdr:row>35</xdr:row>
      <xdr:rowOff>111580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128107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8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13195</xdr:rowOff>
    </xdr:from>
    <xdr:to>
      <xdr:col>6</xdr:col>
      <xdr:colOff>38100</xdr:colOff>
      <xdr:row>35</xdr:row>
      <xdr:rowOff>114795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1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131322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89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60230</xdr:rowOff>
    </xdr:from>
    <xdr:to>
      <xdr:col>24</xdr:col>
      <xdr:colOff>63500</xdr:colOff>
      <xdr:row>55</xdr:row>
      <xdr:rowOff>94643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489980"/>
          <a:ext cx="8382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108133</xdr:rowOff>
    </xdr:from>
    <xdr:ext cx="599010"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19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104889</xdr:rowOff>
    </xdr:from>
    <xdr:to>
      <xdr:col>19</xdr:col>
      <xdr:colOff>177800</xdr:colOff>
      <xdr:row>55</xdr:row>
      <xdr:rowOff>94643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363189"/>
          <a:ext cx="889000" cy="16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66726</xdr:rowOff>
    </xdr:from>
    <xdr:ext cx="599010"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497795" y="915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104889</xdr:rowOff>
    </xdr:from>
    <xdr:to>
      <xdr:col>15</xdr:col>
      <xdr:colOff>50800</xdr:colOff>
      <xdr:row>55</xdr:row>
      <xdr:rowOff>93815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363189"/>
          <a:ext cx="889000" cy="16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93815</xdr:rowOff>
    </xdr:from>
    <xdr:to>
      <xdr:col>10</xdr:col>
      <xdr:colOff>114300</xdr:colOff>
      <xdr:row>56</xdr:row>
      <xdr:rowOff>6312</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523565"/>
          <a:ext cx="889000" cy="83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118824</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19795" y="920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155971</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30795" y="924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9430</xdr:rowOff>
    </xdr:from>
    <xdr:to>
      <xdr:col>24</xdr:col>
      <xdr:colOff>114300</xdr:colOff>
      <xdr:row>55</xdr:row>
      <xdr:rowOff>111030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4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159307</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1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43843</xdr:rowOff>
    </xdr:from>
    <xdr:to>
      <xdr:col>20</xdr:col>
      <xdr:colOff>38100</xdr:colOff>
      <xdr:row>55</xdr:row>
      <xdr:rowOff>145443</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47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136570</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56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54089</xdr:rowOff>
    </xdr:from>
    <xdr:to>
      <xdr:col>15</xdr:col>
      <xdr:colOff>101600</xdr:colOff>
      <xdr:row>54</xdr:row>
      <xdr:rowOff>155689</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31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766</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08795" y="908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43015</xdr:rowOff>
    </xdr:from>
    <xdr:to>
      <xdr:col>10</xdr:col>
      <xdr:colOff>165100</xdr:colOff>
      <xdr:row>55</xdr:row>
      <xdr:rowOff>144615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47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135742</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19795" y="9565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126962</xdr:rowOff>
    </xdr:from>
    <xdr:to>
      <xdr:col>6</xdr:col>
      <xdr:colOff>38100</xdr:colOff>
      <xdr:row>56</xdr:row>
      <xdr:rowOff>57112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48239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30795" y="964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21651</xdr:rowOff>
    </xdr:from>
    <xdr:to>
      <xdr:col>24</xdr:col>
      <xdr:colOff>63500</xdr:colOff>
      <xdr:row>74</xdr:row>
      <xdr:rowOff>60878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2708951"/>
          <a:ext cx="838200" cy="3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30566</xdr:rowOff>
    </xdr:from>
    <xdr:to>
      <xdr:col>19</xdr:col>
      <xdr:colOff>177800</xdr:colOff>
      <xdr:row>74</xdr:row>
      <xdr:rowOff>21651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2908300" y="12374966"/>
          <a:ext cx="889000" cy="33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30566</xdr:rowOff>
    </xdr:from>
    <xdr:to>
      <xdr:col>15</xdr:col>
      <xdr:colOff>50800</xdr:colOff>
      <xdr:row>73</xdr:row>
      <xdr:rowOff>18382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2374966"/>
          <a:ext cx="889000" cy="159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18382</xdr:rowOff>
    </xdr:from>
    <xdr:to>
      <xdr:col>10</xdr:col>
      <xdr:colOff>114300</xdr:colOff>
      <xdr:row>74</xdr:row>
      <xdr:rowOff>149599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2534232"/>
          <a:ext cx="889000" cy="30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10078</xdr:rowOff>
    </xdr:from>
    <xdr:to>
      <xdr:col>24</xdr:col>
      <xdr:colOff>114300</xdr:colOff>
      <xdr:row>74</xdr:row>
      <xdr:rowOff>111678</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26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32955</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254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142301</xdr:rowOff>
    </xdr:from>
    <xdr:to>
      <xdr:col>20</xdr:col>
      <xdr:colOff>38100</xdr:colOff>
      <xdr:row>74</xdr:row>
      <xdr:rowOff>72451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26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88978</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30111" y="1243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151216</xdr:rowOff>
    </xdr:from>
    <xdr:to>
      <xdr:col>15</xdr:col>
      <xdr:colOff>101600</xdr:colOff>
      <xdr:row>72</xdr:row>
      <xdr:rowOff>81366</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23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70</xdr:row>
      <xdr:rowOff>97893</xdr:rowOff>
    </xdr:from>
    <xdr:ext cx="534377"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41111" y="120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139032</xdr:rowOff>
    </xdr:from>
    <xdr:to>
      <xdr:col>10</xdr:col>
      <xdr:colOff>165100</xdr:colOff>
      <xdr:row>73</xdr:row>
      <xdr:rowOff>69182</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24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85709</xdr:rowOff>
    </xdr:from>
    <xdr:ext cx="534377"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52111" y="1225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98799</xdr:rowOff>
    </xdr:from>
    <xdr:to>
      <xdr:col>6</xdr:col>
      <xdr:colOff>38100</xdr:colOff>
      <xdr:row>75</xdr:row>
      <xdr:rowOff>28949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27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45476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63111" y="125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33941</xdr:rowOff>
    </xdr:from>
    <xdr:to>
      <xdr:col>24</xdr:col>
      <xdr:colOff>63500</xdr:colOff>
      <xdr:row>97</xdr:row>
      <xdr:rowOff>96282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64591"/>
          <a:ext cx="838200" cy="6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96282</xdr:rowOff>
    </xdr:from>
    <xdr:to>
      <xdr:col>19</xdr:col>
      <xdr:colOff>177800</xdr:colOff>
      <xdr:row>97</xdr:row>
      <xdr:rowOff>109133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726932"/>
          <a:ext cx="889000" cy="12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161336</xdr:rowOff>
    </xdr:from>
    <xdr:to>
      <xdr:col>15</xdr:col>
      <xdr:colOff>50800</xdr:colOff>
      <xdr:row>97</xdr:row>
      <xdr:rowOff>109133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620536"/>
          <a:ext cx="889000" cy="11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161336</xdr:rowOff>
    </xdr:from>
    <xdr:to>
      <xdr:col>10</xdr:col>
      <xdr:colOff>114300</xdr:colOff>
      <xdr:row>97</xdr:row>
      <xdr:rowOff>153498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20536"/>
          <a:ext cx="889000" cy="16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154591</xdr:rowOff>
    </xdr:from>
    <xdr:to>
      <xdr:col>24</xdr:col>
      <xdr:colOff>114300</xdr:colOff>
      <xdr:row>97</xdr:row>
      <xdr:rowOff>84741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61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133018</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9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45482</xdr:rowOff>
    </xdr:from>
    <xdr:to>
      <xdr:col>20</xdr:col>
      <xdr:colOff>38100</xdr:colOff>
      <xdr:row>97</xdr:row>
      <xdr:rowOff>147082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67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138209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76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58333</xdr:rowOff>
    </xdr:from>
    <xdr:to>
      <xdr:col>15</xdr:col>
      <xdr:colOff>101600</xdr:colOff>
      <xdr:row>97</xdr:row>
      <xdr:rowOff>159933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151060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7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110536</xdr:rowOff>
    </xdr:from>
    <xdr:to>
      <xdr:col>10</xdr:col>
      <xdr:colOff>165100</xdr:colOff>
      <xdr:row>97</xdr:row>
      <xdr:rowOff>40686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5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31813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6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102698</xdr:rowOff>
    </xdr:from>
    <xdr:to>
      <xdr:col>6</xdr:col>
      <xdr:colOff>38100</xdr:colOff>
      <xdr:row>98</xdr:row>
      <xdr:rowOff>32848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7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23975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826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154090</xdr:rowOff>
    </xdr:from>
    <xdr:to>
      <xdr:col>55</xdr:col>
      <xdr:colOff>0</xdr:colOff>
      <xdr:row>36</xdr:row>
      <xdr:rowOff>646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6154840"/>
          <a:ext cx="838200" cy="1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170115</xdr:rowOff>
    </xdr:from>
    <xdr:to>
      <xdr:col>50</xdr:col>
      <xdr:colOff>114300</xdr:colOff>
      <xdr:row>36</xdr:row>
      <xdr:rowOff>646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170865"/>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66994</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39795" y="5896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154456</xdr:rowOff>
    </xdr:from>
    <xdr:to>
      <xdr:col>45</xdr:col>
      <xdr:colOff>177800</xdr:colOff>
      <xdr:row>35</xdr:row>
      <xdr:rowOff>170115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7861300" y="6155206"/>
          <a:ext cx="889000" cy="1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138896</xdr:rowOff>
    </xdr:from>
    <xdr:to>
      <xdr:col>41</xdr:col>
      <xdr:colOff>50800</xdr:colOff>
      <xdr:row>35</xdr:row>
      <xdr:rowOff>154456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6972300" y="6139646"/>
          <a:ext cx="889000" cy="1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103290</xdr:rowOff>
    </xdr:from>
    <xdr:to>
      <xdr:col>55</xdr:col>
      <xdr:colOff>50800</xdr:colOff>
      <xdr:row>36</xdr:row>
      <xdr:rowOff>33440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610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126167</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955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121296</xdr:rowOff>
    </xdr:from>
    <xdr:to>
      <xdr:col>50</xdr:col>
      <xdr:colOff>165100</xdr:colOff>
      <xdr:row>36</xdr:row>
      <xdr:rowOff>51446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12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42573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39795" y="621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119315</xdr:rowOff>
    </xdr:from>
    <xdr:to>
      <xdr:col>46</xdr:col>
      <xdr:colOff>38100</xdr:colOff>
      <xdr:row>36</xdr:row>
      <xdr:rowOff>49465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12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65992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50795" y="5895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103656</xdr:rowOff>
    </xdr:from>
    <xdr:to>
      <xdr:col>41</xdr:col>
      <xdr:colOff>101600</xdr:colOff>
      <xdr:row>36</xdr:row>
      <xdr:rowOff>33806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10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50333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61795" y="5879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88096</xdr:rowOff>
    </xdr:from>
    <xdr:to>
      <xdr:col>36</xdr:col>
      <xdr:colOff>165100</xdr:colOff>
      <xdr:row>36</xdr:row>
      <xdr:rowOff>18246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08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34773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672795" y="5864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149261</xdr:rowOff>
    </xdr:from>
    <xdr:to>
      <xdr:col>55</xdr:col>
      <xdr:colOff>0</xdr:colOff>
      <xdr:row>57</xdr:row>
      <xdr:rowOff>171231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21911"/>
          <a:ext cx="838200" cy="2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168405</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598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115703</xdr:rowOff>
    </xdr:from>
    <xdr:to>
      <xdr:col>50</xdr:col>
      <xdr:colOff>114300</xdr:colOff>
      <xdr:row>57</xdr:row>
      <xdr:rowOff>171231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88353"/>
          <a:ext cx="889000" cy="5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135595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35626</xdr:rowOff>
    </xdr:from>
    <xdr:to>
      <xdr:col>45</xdr:col>
      <xdr:colOff>177800</xdr:colOff>
      <xdr:row>57</xdr:row>
      <xdr:rowOff>115703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808276"/>
          <a:ext cx="889000" cy="8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68210</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35626</xdr:rowOff>
    </xdr:from>
    <xdr:to>
      <xdr:col>41</xdr:col>
      <xdr:colOff>50800</xdr:colOff>
      <xdr:row>58</xdr:row>
      <xdr:rowOff>57031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9808276"/>
          <a:ext cx="889000" cy="19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98461</xdr:rowOff>
    </xdr:from>
    <xdr:to>
      <xdr:col>55</xdr:col>
      <xdr:colOff>50800</xdr:colOff>
      <xdr:row>58</xdr:row>
      <xdr:rowOff>28611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87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76888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4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120431</xdr:rowOff>
    </xdr:from>
    <xdr:to>
      <xdr:col>50</xdr:col>
      <xdr:colOff>165100</xdr:colOff>
      <xdr:row>58</xdr:row>
      <xdr:rowOff>50581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89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41708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9985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64903</xdr:rowOff>
    </xdr:from>
    <xdr:to>
      <xdr:col>46</xdr:col>
      <xdr:colOff>38100</xdr:colOff>
      <xdr:row>57</xdr:row>
      <xdr:rowOff>166503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157630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9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156276</xdr:rowOff>
    </xdr:from>
    <xdr:to>
      <xdr:col>41</xdr:col>
      <xdr:colOff>101600</xdr:colOff>
      <xdr:row>57</xdr:row>
      <xdr:rowOff>86426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75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102953</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53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6231</xdr:rowOff>
    </xdr:from>
    <xdr:to>
      <xdr:col>36</xdr:col>
      <xdr:colOff>165100</xdr:colOff>
      <xdr:row>58</xdr:row>
      <xdr:rowOff>107831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50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98958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100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99568</xdr:rowOff>
    </xdr:from>
    <xdr:to>
      <xdr:col>55</xdr:col>
      <xdr:colOff>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9639300" y="13472668"/>
          <a:ext cx="838200" cy="4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139700</xdr:rowOff>
    </xdr:from>
    <xdr:to>
      <xdr:col>50</xdr:col>
      <xdr:colOff>114300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139700</xdr:rowOff>
    </xdr:from>
    <xdr:to>
      <xdr:col>45</xdr:col>
      <xdr:colOff>177800</xdr:colOff>
      <xdr:row>78</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119171</xdr:rowOff>
    </xdr:from>
    <xdr:to>
      <xdr:col>41</xdr:col>
      <xdr:colOff>50800</xdr:colOff>
      <xdr:row>78</xdr:row>
      <xdr:rowOff>139700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92271"/>
          <a:ext cx="889000" cy="20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48768</xdr:rowOff>
    </xdr:from>
    <xdr:to>
      <xdr:col>55</xdr:col>
      <xdr:colOff>50800</xdr:colOff>
      <xdr:row>78</xdr:row>
      <xdr:rowOff>150368</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135145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88900</xdr:rowOff>
    </xdr:from>
    <xdr:to>
      <xdr:col>50</xdr:col>
      <xdr:colOff>165100</xdr:colOff>
      <xdr:row>79</xdr:row>
      <xdr:rowOff>19050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10177</xdr:rowOff>
    </xdr:from>
    <xdr:ext cx="249299"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514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88900</xdr:rowOff>
    </xdr:from>
    <xdr:to>
      <xdr:col>46</xdr:col>
      <xdr:colOff>38100</xdr:colOff>
      <xdr:row>79</xdr:row>
      <xdr:rowOff>19050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10177</xdr:rowOff>
    </xdr:from>
    <xdr:ext cx="249299"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625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68371</xdr:rowOff>
    </xdr:from>
    <xdr:to>
      <xdr:col>36</xdr:col>
      <xdr:colOff>165100</xdr:colOff>
      <xdr:row>78</xdr:row>
      <xdr:rowOff>169971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4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161098</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3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99329</xdr:rowOff>
    </xdr:from>
    <xdr:to>
      <xdr:col>55</xdr:col>
      <xdr:colOff>0</xdr:colOff>
      <xdr:row>97</xdr:row>
      <xdr:rowOff>124165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729979"/>
          <a:ext cx="838200" cy="2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45705</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504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6916</xdr:rowOff>
    </xdr:from>
    <xdr:to>
      <xdr:col>50</xdr:col>
      <xdr:colOff>114300</xdr:colOff>
      <xdr:row>97</xdr:row>
      <xdr:rowOff>124165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637566"/>
          <a:ext cx="889000" cy="11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15322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47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61009</xdr:rowOff>
    </xdr:from>
    <xdr:to>
      <xdr:col>45</xdr:col>
      <xdr:colOff>177800</xdr:colOff>
      <xdr:row>97</xdr:row>
      <xdr:rowOff>6916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520209"/>
          <a:ext cx="889000" cy="11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61009</xdr:rowOff>
    </xdr:from>
    <xdr:to>
      <xdr:col>41</xdr:col>
      <xdr:colOff>50800</xdr:colOff>
      <xdr:row>98</xdr:row>
      <xdr:rowOff>47489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520209"/>
          <a:ext cx="889000" cy="32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48529</xdr:rowOff>
    </xdr:from>
    <xdr:to>
      <xdr:col>55</xdr:col>
      <xdr:colOff>50800</xdr:colOff>
      <xdr:row>97</xdr:row>
      <xdr:rowOff>150129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7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26956</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73365</xdr:rowOff>
    </xdr:from>
    <xdr:to>
      <xdr:col>50</xdr:col>
      <xdr:colOff>165100</xdr:colOff>
      <xdr:row>98</xdr:row>
      <xdr:rowOff>3515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70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166092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127566</xdr:rowOff>
    </xdr:from>
    <xdr:to>
      <xdr:col>46</xdr:col>
      <xdr:colOff>38100</xdr:colOff>
      <xdr:row>97</xdr:row>
      <xdr:rowOff>57716</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58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74243</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36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10209</xdr:rowOff>
    </xdr:from>
    <xdr:to>
      <xdr:col>41</xdr:col>
      <xdr:colOff>101600</xdr:colOff>
      <xdr:row>96</xdr:row>
      <xdr:rowOff>111809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46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128336</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24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168139</xdr:rowOff>
    </xdr:from>
    <xdr:to>
      <xdr:col>36</xdr:col>
      <xdr:colOff>165100</xdr:colOff>
      <xdr:row>98</xdr:row>
      <xdr:rowOff>98289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79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114816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57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96889</xdr:rowOff>
    </xdr:from>
    <xdr:to>
      <xdr:col>85</xdr:col>
      <xdr:colOff>127000</xdr:colOff>
      <xdr:row>39</xdr:row>
      <xdr:rowOff>98728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5481300" y="6783439"/>
          <a:ext cx="8382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68873</xdr:rowOff>
    </xdr:from>
    <xdr:to>
      <xdr:col>81</xdr:col>
      <xdr:colOff>50800</xdr:colOff>
      <xdr:row>39</xdr:row>
      <xdr:rowOff>96889</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755423"/>
          <a:ext cx="889000" cy="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68873</xdr:rowOff>
    </xdr:from>
    <xdr:to>
      <xdr:col>76</xdr:col>
      <xdr:colOff>114300</xdr:colOff>
      <xdr:row>39</xdr:row>
      <xdr:rowOff>98719</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755423"/>
          <a:ext cx="889000" cy="2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94568</xdr:rowOff>
    </xdr:from>
    <xdr:to>
      <xdr:col>71</xdr:col>
      <xdr:colOff>177800</xdr:colOff>
      <xdr:row>39</xdr:row>
      <xdr:rowOff>98719</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781118"/>
          <a:ext cx="889000" cy="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47928</xdr:rowOff>
    </xdr:from>
    <xdr:to>
      <xdr:col>85</xdr:col>
      <xdr:colOff>177800</xdr:colOff>
      <xdr:row>39</xdr:row>
      <xdr:rowOff>149528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7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313932"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659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46089</xdr:rowOff>
    </xdr:from>
    <xdr:to>
      <xdr:col>81</xdr:col>
      <xdr:colOff>101600</xdr:colOff>
      <xdr:row>39</xdr:row>
      <xdr:rowOff>147689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73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138816</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825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18073</xdr:rowOff>
    </xdr:from>
    <xdr:to>
      <xdr:col>76</xdr:col>
      <xdr:colOff>165100</xdr:colOff>
      <xdr:row>39</xdr:row>
      <xdr:rowOff>119673</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70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110800</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357428" y="679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47919</xdr:rowOff>
    </xdr:from>
    <xdr:to>
      <xdr:col>72</xdr:col>
      <xdr:colOff>38100</xdr:colOff>
      <xdr:row>39</xdr:row>
      <xdr:rowOff>149519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73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140646</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46333" y="682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43768</xdr:rowOff>
    </xdr:from>
    <xdr:to>
      <xdr:col>67</xdr:col>
      <xdr:colOff>101600</xdr:colOff>
      <xdr:row>39</xdr:row>
      <xdr:rowOff>145368</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73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136495</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82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a:extLst>
            <a:ext uri="{FF2B5EF4-FFF2-40B4-BE49-F238E27FC236}">
              <a16:creationId xmlns:a16="http://schemas.microsoft.com/office/drawing/2014/main" id="{00000000-0008-0000-0600-00003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a:extLst>
            <a:ext uri="{FF2B5EF4-FFF2-40B4-BE49-F238E27FC236}">
              <a16:creationId xmlns:a16="http://schemas.microsoft.com/office/drawing/2014/main" id="{00000000-0008-0000-0600-000039020000}"/>
            </a:ext>
          </a:extLst>
        </xdr:cNvPr>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a:extLst>
            <a:ext uri="{FF2B5EF4-FFF2-40B4-BE49-F238E27FC236}">
              <a16:creationId xmlns:a16="http://schemas.microsoft.com/office/drawing/2014/main" id="{00000000-0008-0000-0600-00003B020000}"/>
            </a:ext>
          </a:extLst>
        </xdr:cNvPr>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a:extLst>
            <a:ext uri="{FF2B5EF4-FFF2-40B4-BE49-F238E27FC236}">
              <a16:creationId xmlns:a16="http://schemas.microsoft.com/office/drawing/2014/main" id="{00000000-0008-0000-0600-00003E020000}"/>
            </a:ext>
          </a:extLst>
        </xdr:cNvPr>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a:extLst>
            <a:ext uri="{FF2B5EF4-FFF2-40B4-BE49-F238E27FC236}">
              <a16:creationId xmlns:a16="http://schemas.microsoft.com/office/drawing/2014/main" id="{00000000-0008-0000-0600-000051020000}"/>
            </a:ext>
          </a:extLst>
        </xdr:cNvPr>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77653</xdr:rowOff>
    </xdr:from>
    <xdr:to>
      <xdr:col>85</xdr:col>
      <xdr:colOff>127000</xdr:colOff>
      <xdr:row>75</xdr:row>
      <xdr:rowOff>107522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936403"/>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107522</xdr:rowOff>
    </xdr:from>
    <xdr:to>
      <xdr:col>81</xdr:col>
      <xdr:colOff>50800</xdr:colOff>
      <xdr:row>75</xdr:row>
      <xdr:rowOff>144638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966272"/>
          <a:ext cx="8890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144638</xdr:rowOff>
    </xdr:from>
    <xdr:to>
      <xdr:col>76</xdr:col>
      <xdr:colOff>114300</xdr:colOff>
      <xdr:row>76</xdr:row>
      <xdr:rowOff>24541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003388"/>
          <a:ext cx="889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24541</xdr:rowOff>
    </xdr:from>
    <xdr:to>
      <xdr:col>71</xdr:col>
      <xdr:colOff>177800</xdr:colOff>
      <xdr:row>76</xdr:row>
      <xdr:rowOff>60947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054741"/>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26853</xdr:rowOff>
    </xdr:from>
    <xdr:to>
      <xdr:col>85</xdr:col>
      <xdr:colOff>177800</xdr:colOff>
      <xdr:row>75</xdr:row>
      <xdr:rowOff>128453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88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49730</xdr:rowOff>
    </xdr:from>
    <xdr:ext cx="599010"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737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56722</xdr:rowOff>
    </xdr:from>
    <xdr:to>
      <xdr:col>81</xdr:col>
      <xdr:colOff>101600</xdr:colOff>
      <xdr:row>75</xdr:row>
      <xdr:rowOff>158322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91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3399</xdr:rowOff>
    </xdr:from>
    <xdr:ext cx="59901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181795" y="12690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93838</xdr:rowOff>
    </xdr:from>
    <xdr:to>
      <xdr:col>76</xdr:col>
      <xdr:colOff>165100</xdr:colOff>
      <xdr:row>76</xdr:row>
      <xdr:rowOff>23988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9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40515</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272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145190</xdr:rowOff>
    </xdr:from>
    <xdr:to>
      <xdr:col>72</xdr:col>
      <xdr:colOff>38100</xdr:colOff>
      <xdr:row>76</xdr:row>
      <xdr:rowOff>75341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0039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66468</xdr:rowOff>
    </xdr:from>
    <xdr:ext cx="59901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03795" y="1309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10147</xdr:rowOff>
    </xdr:from>
    <xdr:to>
      <xdr:col>67</xdr:col>
      <xdr:colOff>101600</xdr:colOff>
      <xdr:row>76</xdr:row>
      <xdr:rowOff>111747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0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102874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1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87940</xdr:rowOff>
    </xdr:from>
    <xdr:to>
      <xdr:col>85</xdr:col>
      <xdr:colOff>127000</xdr:colOff>
      <xdr:row>98</xdr:row>
      <xdr:rowOff>110370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90040"/>
          <a:ext cx="8382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163416</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622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91019</xdr:rowOff>
    </xdr:from>
    <xdr:to>
      <xdr:col>81</xdr:col>
      <xdr:colOff>50800</xdr:colOff>
      <xdr:row>98</xdr:row>
      <xdr:rowOff>110370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4592300" y="16893119"/>
          <a:ext cx="889000" cy="1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99702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55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91019</xdr:rowOff>
    </xdr:from>
    <xdr:to>
      <xdr:col>76</xdr:col>
      <xdr:colOff>114300</xdr:colOff>
      <xdr:row>98</xdr:row>
      <xdr:rowOff>120821</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93119"/>
          <a:ext cx="889000" cy="2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95214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55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99261</xdr:rowOff>
    </xdr:from>
    <xdr:to>
      <xdr:col>71</xdr:col>
      <xdr:colOff>177800</xdr:colOff>
      <xdr:row>98</xdr:row>
      <xdr:rowOff>120821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901361"/>
          <a:ext cx="889000" cy="2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37140</xdr:rowOff>
    </xdr:from>
    <xdr:to>
      <xdr:col>85</xdr:col>
      <xdr:colOff>177800</xdr:colOff>
      <xdr:row>98</xdr:row>
      <xdr:rowOff>138740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3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123517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59570</xdr:rowOff>
    </xdr:from>
    <xdr:to>
      <xdr:col>81</xdr:col>
      <xdr:colOff>101600</xdr:colOff>
      <xdr:row>98</xdr:row>
      <xdr:rowOff>161170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152297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95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40219</xdr:rowOff>
    </xdr:from>
    <xdr:to>
      <xdr:col>76</xdr:col>
      <xdr:colOff>165100</xdr:colOff>
      <xdr:row>98</xdr:row>
      <xdr:rowOff>141819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132946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935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70021</xdr:rowOff>
    </xdr:from>
    <xdr:to>
      <xdr:col>72</xdr:col>
      <xdr:colOff>38100</xdr:colOff>
      <xdr:row>99</xdr:row>
      <xdr:rowOff>171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7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162748</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69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48461</xdr:rowOff>
    </xdr:from>
    <xdr:to>
      <xdr:col>67</xdr:col>
      <xdr:colOff>101600</xdr:colOff>
      <xdr:row>98</xdr:row>
      <xdr:rowOff>150061</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141188</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94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138443</xdr:rowOff>
    </xdr:from>
    <xdr:to>
      <xdr:col>116</xdr:col>
      <xdr:colOff>63500</xdr:colOff>
      <xdr:row>56</xdr:row>
      <xdr:rowOff>149911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739643"/>
          <a:ext cx="838200" cy="11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149911</xdr:rowOff>
    </xdr:from>
    <xdr:to>
      <xdr:col>111</xdr:col>
      <xdr:colOff>177800</xdr:colOff>
      <xdr:row>57</xdr:row>
      <xdr:rowOff>23228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751111"/>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149682</xdr:rowOff>
    </xdr:from>
    <xdr:to>
      <xdr:col>107</xdr:col>
      <xdr:colOff>50800</xdr:colOff>
      <xdr:row>57</xdr:row>
      <xdr:rowOff>23228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750882"/>
          <a:ext cx="889000" cy="4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121031</xdr:rowOff>
    </xdr:from>
    <xdr:to>
      <xdr:col>102</xdr:col>
      <xdr:colOff>114300</xdr:colOff>
      <xdr:row>56</xdr:row>
      <xdr:rowOff>149682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9722231"/>
          <a:ext cx="889000" cy="2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87643</xdr:rowOff>
    </xdr:from>
    <xdr:to>
      <xdr:col>116</xdr:col>
      <xdr:colOff>114300</xdr:colOff>
      <xdr:row>57</xdr:row>
      <xdr:rowOff>17793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6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110520</xdr:rowOff>
    </xdr:from>
    <xdr:ext cx="534377"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54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99111</xdr:rowOff>
    </xdr:from>
    <xdr:to>
      <xdr:col>112</xdr:col>
      <xdr:colOff>38100</xdr:colOff>
      <xdr:row>57</xdr:row>
      <xdr:rowOff>29261</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7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45788</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56111" y="947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143878</xdr:rowOff>
    </xdr:from>
    <xdr:to>
      <xdr:col>107</xdr:col>
      <xdr:colOff>101600</xdr:colOff>
      <xdr:row>57</xdr:row>
      <xdr:rowOff>74028</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74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90555</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52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98882</xdr:rowOff>
    </xdr:from>
    <xdr:to>
      <xdr:col>102</xdr:col>
      <xdr:colOff>165100</xdr:colOff>
      <xdr:row>57</xdr:row>
      <xdr:rowOff>29032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7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45559</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7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70231</xdr:rowOff>
    </xdr:from>
    <xdr:to>
      <xdr:col>98</xdr:col>
      <xdr:colOff>38100</xdr:colOff>
      <xdr:row>57</xdr:row>
      <xdr:rowOff>381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67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16908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389111" y="944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159626</xdr:rowOff>
    </xdr:from>
    <xdr:to>
      <xdr:col>116</xdr:col>
      <xdr:colOff>63500</xdr:colOff>
      <xdr:row>74</xdr:row>
      <xdr:rowOff>3645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675476"/>
          <a:ext cx="8382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3645</xdr:rowOff>
    </xdr:from>
    <xdr:to>
      <xdr:col>111</xdr:col>
      <xdr:colOff>177800</xdr:colOff>
      <xdr:row>74</xdr:row>
      <xdr:rowOff>83754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2690945"/>
          <a:ext cx="889000" cy="8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53617</xdr:rowOff>
    </xdr:from>
    <xdr:to>
      <xdr:col>107</xdr:col>
      <xdr:colOff>50800</xdr:colOff>
      <xdr:row>74</xdr:row>
      <xdr:rowOff>83754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740917"/>
          <a:ext cx="889000" cy="3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53617</xdr:rowOff>
    </xdr:from>
    <xdr:to>
      <xdr:col>102</xdr:col>
      <xdr:colOff>114300</xdr:colOff>
      <xdr:row>74</xdr:row>
      <xdr:rowOff>97013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740917"/>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108826</xdr:rowOff>
    </xdr:from>
    <xdr:to>
      <xdr:col>116</xdr:col>
      <xdr:colOff>114300</xdr:colOff>
      <xdr:row>74</xdr:row>
      <xdr:rowOff>38976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6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131703</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476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124295</xdr:rowOff>
    </xdr:from>
    <xdr:to>
      <xdr:col>112</xdr:col>
      <xdr:colOff>38100</xdr:colOff>
      <xdr:row>74</xdr:row>
      <xdr:rowOff>54445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64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70972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41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32954</xdr:rowOff>
    </xdr:from>
    <xdr:to>
      <xdr:col>107</xdr:col>
      <xdr:colOff>101600</xdr:colOff>
      <xdr:row>74</xdr:row>
      <xdr:rowOff>134554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72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151081</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49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2817</xdr:rowOff>
    </xdr:from>
    <xdr:to>
      <xdr:col>102</xdr:col>
      <xdr:colOff>165100</xdr:colOff>
      <xdr:row>74</xdr:row>
      <xdr:rowOff>104417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69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120944</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46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46213</xdr:rowOff>
    </xdr:from>
    <xdr:to>
      <xdr:col>98</xdr:col>
      <xdr:colOff>38100</xdr:colOff>
      <xdr:row>74</xdr:row>
      <xdr:rowOff>147813</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73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164340</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508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に見た住民１人当たりコストにおける各項目の中で、特に維持補修費が類似団体との比較において大きく上回っており、今年度は類似団体の約２倍強となっている。これは、老朽化した施設を多く保有していることで、その維持管理に係る経費が年々増加している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北海道羽幌町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6,796
6,772
472.65
6,436,044
6,402,307
30,521
3,801,890
6,484,232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12.2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73152</xdr:rowOff>
    </xdr:from>
    <xdr:to>
      <xdr:col>24</xdr:col>
      <xdr:colOff>63500</xdr:colOff>
      <xdr:row>36</xdr:row>
      <xdr:rowOff>11303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73902"/>
          <a:ext cx="838200" cy="10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4318</xdr:rowOff>
    </xdr:from>
    <xdr:to>
      <xdr:col>19</xdr:col>
      <xdr:colOff>177800</xdr:colOff>
      <xdr:row>36</xdr:row>
      <xdr:rowOff>11303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76518"/>
          <a:ext cx="8890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53865</xdr:rowOff>
    </xdr:from>
    <xdr:ext cx="534377"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30111" y="588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4318</xdr:rowOff>
    </xdr:from>
    <xdr:to>
      <xdr:col>15</xdr:col>
      <xdr:colOff>50800</xdr:colOff>
      <xdr:row>36</xdr:row>
      <xdr:rowOff>32512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76518"/>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58183</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41111" y="588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133477</xdr:rowOff>
    </xdr:from>
    <xdr:to>
      <xdr:col>10</xdr:col>
      <xdr:colOff>114300</xdr:colOff>
      <xdr:row>36</xdr:row>
      <xdr:rowOff>32512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134227"/>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87647</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52111" y="591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2938</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63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22352</xdr:rowOff>
    </xdr:from>
    <xdr:to>
      <xdr:col>24</xdr:col>
      <xdr:colOff>114300</xdr:colOff>
      <xdr:row>35</xdr:row>
      <xdr:rowOff>123952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3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45229</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131953</xdr:rowOff>
    </xdr:from>
    <xdr:to>
      <xdr:col>20</xdr:col>
      <xdr:colOff>38100</xdr:colOff>
      <xdr:row>36</xdr:row>
      <xdr:rowOff>62103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3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53230</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62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124968</xdr:rowOff>
    </xdr:from>
    <xdr:to>
      <xdr:col>15</xdr:col>
      <xdr:colOff>101600</xdr:colOff>
      <xdr:row>36</xdr:row>
      <xdr:rowOff>55118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46245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153162</xdr:rowOff>
    </xdr:from>
    <xdr:to>
      <xdr:col>10</xdr:col>
      <xdr:colOff>165100</xdr:colOff>
      <xdr:row>36</xdr:row>
      <xdr:rowOff>83312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15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74439</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624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82677</xdr:rowOff>
    </xdr:from>
    <xdr:to>
      <xdr:col>6</xdr:col>
      <xdr:colOff>38100</xdr:colOff>
      <xdr:row>36</xdr:row>
      <xdr:rowOff>12827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3954</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61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39305</xdr:rowOff>
    </xdr:from>
    <xdr:to>
      <xdr:col>24</xdr:col>
      <xdr:colOff>63500</xdr:colOff>
      <xdr:row>58</xdr:row>
      <xdr:rowOff>82060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83405"/>
          <a:ext cx="838200" cy="42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97238</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98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51828</xdr:rowOff>
    </xdr:from>
    <xdr:to>
      <xdr:col>19</xdr:col>
      <xdr:colOff>177800</xdr:colOff>
      <xdr:row>58</xdr:row>
      <xdr:rowOff>82060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95928"/>
          <a:ext cx="889000" cy="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42532</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51828</xdr:rowOff>
    </xdr:from>
    <xdr:to>
      <xdr:col>15</xdr:col>
      <xdr:colOff>50800</xdr:colOff>
      <xdr:row>58</xdr:row>
      <xdr:rowOff>92728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95928"/>
          <a:ext cx="889000" cy="4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47510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86469</xdr:rowOff>
    </xdr:from>
    <xdr:to>
      <xdr:col>10</xdr:col>
      <xdr:colOff>114300</xdr:colOff>
      <xdr:row>58</xdr:row>
      <xdr:rowOff>92728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30569"/>
          <a:ext cx="889000" cy="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57699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6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65576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6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159955</xdr:rowOff>
    </xdr:from>
    <xdr:to>
      <xdr:col>24</xdr:col>
      <xdr:colOff>114300</xdr:colOff>
      <xdr:row>58</xdr:row>
      <xdr:rowOff>90105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3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138382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11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31260</xdr:rowOff>
    </xdr:from>
    <xdr:to>
      <xdr:col>20</xdr:col>
      <xdr:colOff>38100</xdr:colOff>
      <xdr:row>58</xdr:row>
      <xdr:rowOff>132860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7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123987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68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1028</xdr:rowOff>
    </xdr:from>
    <xdr:to>
      <xdr:col>15</xdr:col>
      <xdr:colOff>101600</xdr:colOff>
      <xdr:row>58</xdr:row>
      <xdr:rowOff>102628</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93755</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37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41928</xdr:rowOff>
    </xdr:from>
    <xdr:to>
      <xdr:col>10</xdr:col>
      <xdr:colOff>165100</xdr:colOff>
      <xdr:row>58</xdr:row>
      <xdr:rowOff>143528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8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134655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078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35669</xdr:rowOff>
    </xdr:from>
    <xdr:to>
      <xdr:col>6</xdr:col>
      <xdr:colOff>38100</xdr:colOff>
      <xdr:row>58</xdr:row>
      <xdr:rowOff>137269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128396</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072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84635</xdr:rowOff>
    </xdr:from>
    <xdr:to>
      <xdr:col>24</xdr:col>
      <xdr:colOff>63500</xdr:colOff>
      <xdr:row>76</xdr:row>
      <xdr:rowOff>115295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4835"/>
          <a:ext cx="838200" cy="3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115295</xdr:rowOff>
    </xdr:from>
    <xdr:to>
      <xdr:col>19</xdr:col>
      <xdr:colOff>177800</xdr:colOff>
      <xdr:row>77</xdr:row>
      <xdr:rowOff>5764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45495"/>
          <a:ext cx="889000" cy="6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150874</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3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109150</xdr:rowOff>
    </xdr:from>
    <xdr:to>
      <xdr:col>15</xdr:col>
      <xdr:colOff>50800</xdr:colOff>
      <xdr:row>77</xdr:row>
      <xdr:rowOff>5764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39350"/>
          <a:ext cx="889000" cy="6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109150</xdr:rowOff>
    </xdr:from>
    <xdr:to>
      <xdr:col>10</xdr:col>
      <xdr:colOff>114300</xdr:colOff>
      <xdr:row>77</xdr:row>
      <xdr:rowOff>42842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39350"/>
          <a:ext cx="889000" cy="10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33835</xdr:rowOff>
    </xdr:from>
    <xdr:to>
      <xdr:col>24</xdr:col>
      <xdr:colOff>114300</xdr:colOff>
      <xdr:row>76</xdr:row>
      <xdr:rowOff>135435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12262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2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64495</xdr:rowOff>
    </xdr:from>
    <xdr:to>
      <xdr:col>20</xdr:col>
      <xdr:colOff>38100</xdr:colOff>
      <xdr:row>76</xdr:row>
      <xdr:rowOff>166095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9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157222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8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126414</xdr:rowOff>
    </xdr:from>
    <xdr:to>
      <xdr:col>15</xdr:col>
      <xdr:colOff>101600</xdr:colOff>
      <xdr:row>77</xdr:row>
      <xdr:rowOff>56564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47691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24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58350</xdr:rowOff>
    </xdr:from>
    <xdr:to>
      <xdr:col>10</xdr:col>
      <xdr:colOff>165100</xdr:colOff>
      <xdr:row>76</xdr:row>
      <xdr:rowOff>159950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0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151077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18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163492</xdr:rowOff>
    </xdr:from>
    <xdr:to>
      <xdr:col>6</xdr:col>
      <xdr:colOff>38100</xdr:colOff>
      <xdr:row>77</xdr:row>
      <xdr:rowOff>93642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84769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8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70676</xdr:rowOff>
    </xdr:from>
    <xdr:to>
      <xdr:col>24</xdr:col>
      <xdr:colOff>63500</xdr:colOff>
      <xdr:row>96</xdr:row>
      <xdr:rowOff>127150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29876"/>
          <a:ext cx="838200" cy="5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52633</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340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70676</xdr:rowOff>
    </xdr:from>
    <xdr:to>
      <xdr:col>19</xdr:col>
      <xdr:colOff>177800</xdr:colOff>
      <xdr:row>96</xdr:row>
      <xdr:rowOff>168659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29876"/>
          <a:ext cx="889000" cy="9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119346</xdr:rowOff>
    </xdr:from>
    <xdr:to>
      <xdr:col>15</xdr:col>
      <xdr:colOff>50800</xdr:colOff>
      <xdr:row>96</xdr:row>
      <xdr:rowOff>168659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78546"/>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156483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119346</xdr:rowOff>
    </xdr:from>
    <xdr:to>
      <xdr:col>10</xdr:col>
      <xdr:colOff>114300</xdr:colOff>
      <xdr:row>96</xdr:row>
      <xdr:rowOff>151958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78546"/>
          <a:ext cx="889000" cy="3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6014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9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20558</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30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76350</xdr:rowOff>
    </xdr:from>
    <xdr:to>
      <xdr:col>24</xdr:col>
      <xdr:colOff>114300</xdr:colOff>
      <xdr:row>97</xdr:row>
      <xdr:rowOff>6500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3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54777</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1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19876</xdr:rowOff>
    </xdr:from>
    <xdr:to>
      <xdr:col>20</xdr:col>
      <xdr:colOff>38100</xdr:colOff>
      <xdr:row>96</xdr:row>
      <xdr:rowOff>121476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47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138003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254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117859</xdr:rowOff>
    </xdr:from>
    <xdr:to>
      <xdr:col>15</xdr:col>
      <xdr:colOff>101600</xdr:colOff>
      <xdr:row>97</xdr:row>
      <xdr:rowOff>48009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7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39136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69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68546</xdr:rowOff>
    </xdr:from>
    <xdr:to>
      <xdr:col>10</xdr:col>
      <xdr:colOff>165100</xdr:colOff>
      <xdr:row>96</xdr:row>
      <xdr:rowOff>170146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2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161273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2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101158</xdr:rowOff>
    </xdr:from>
    <xdr:to>
      <xdr:col>6</xdr:col>
      <xdr:colOff>38100</xdr:colOff>
      <xdr:row>97</xdr:row>
      <xdr:rowOff>31308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6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22435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5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170398</xdr:rowOff>
    </xdr:from>
    <xdr:to>
      <xdr:col>55</xdr:col>
      <xdr:colOff>0</xdr:colOff>
      <xdr:row>37</xdr:row>
      <xdr:rowOff>47117</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342598"/>
          <a:ext cx="838200" cy="4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115170</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630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170398</xdr:rowOff>
    </xdr:from>
    <xdr:to>
      <xdr:col>50</xdr:col>
      <xdr:colOff>114300</xdr:colOff>
      <xdr:row>37</xdr:row>
      <xdr:rowOff>37157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8750300" y="6342598"/>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55407</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741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37157</xdr:rowOff>
    </xdr:from>
    <xdr:to>
      <xdr:col>45</xdr:col>
      <xdr:colOff>177800</xdr:colOff>
      <xdr:row>37</xdr:row>
      <xdr:rowOff>80754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380807"/>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46427</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732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73896</xdr:rowOff>
    </xdr:from>
    <xdr:to>
      <xdr:col>41</xdr:col>
      <xdr:colOff>50800</xdr:colOff>
      <xdr:row>37</xdr:row>
      <xdr:rowOff>80754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4175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62265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74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121048</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167767</xdr:rowOff>
    </xdr:from>
    <xdr:to>
      <xdr:col>55</xdr:col>
      <xdr:colOff>50800</xdr:colOff>
      <xdr:row>37</xdr:row>
      <xdr:rowOff>97917</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33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19194</xdr:rowOff>
    </xdr:from>
    <xdr:ext cx="469744"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1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119598</xdr:rowOff>
    </xdr:from>
    <xdr:to>
      <xdr:col>50</xdr:col>
      <xdr:colOff>165100</xdr:colOff>
      <xdr:row>37</xdr:row>
      <xdr:rowOff>49748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29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66275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404428" y="606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157807</xdr:rowOff>
    </xdr:from>
    <xdr:to>
      <xdr:col>46</xdr:col>
      <xdr:colOff>38100</xdr:colOff>
      <xdr:row>37</xdr:row>
      <xdr:rowOff>87957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33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104484</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15428" y="610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29954</xdr:rowOff>
    </xdr:from>
    <xdr:to>
      <xdr:col>41</xdr:col>
      <xdr:colOff>101600</xdr:colOff>
      <xdr:row>37</xdr:row>
      <xdr:rowOff>131554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37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148081</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26428" y="6148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23096</xdr:rowOff>
    </xdr:from>
    <xdr:to>
      <xdr:col>36</xdr:col>
      <xdr:colOff>165100</xdr:colOff>
      <xdr:row>37</xdr:row>
      <xdr:rowOff>124696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36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141223</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737428" y="614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16389</xdr:rowOff>
    </xdr:from>
    <xdr:to>
      <xdr:col>55</xdr:col>
      <xdr:colOff>0</xdr:colOff>
      <xdr:row>58</xdr:row>
      <xdr:rowOff>38940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9639300" y="9960489"/>
          <a:ext cx="838200" cy="2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42214</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643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16389</xdr:rowOff>
    </xdr:from>
    <xdr:to>
      <xdr:col>50</xdr:col>
      <xdr:colOff>114300</xdr:colOff>
      <xdr:row>58</xdr:row>
      <xdr:rowOff>31771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8750300" y="9960489"/>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151027</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58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31771</xdr:rowOff>
    </xdr:from>
    <xdr:to>
      <xdr:col>45</xdr:col>
      <xdr:colOff>177800</xdr:colOff>
      <xdr:row>58</xdr:row>
      <xdr:rowOff>42662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75871"/>
          <a:ext cx="8890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100099</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52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36178</xdr:rowOff>
    </xdr:from>
    <xdr:to>
      <xdr:col>41</xdr:col>
      <xdr:colOff>50800</xdr:colOff>
      <xdr:row>58</xdr:row>
      <xdr:rowOff>42662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980278"/>
          <a:ext cx="889000" cy="6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159590</xdr:rowOff>
    </xdr:from>
    <xdr:to>
      <xdr:col>55</xdr:col>
      <xdr:colOff>50800</xdr:colOff>
      <xdr:row>58</xdr:row>
      <xdr:rowOff>89740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74517</xdr:rowOff>
    </xdr:from>
    <xdr:ext cx="534377"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84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137039</xdr:rowOff>
    </xdr:from>
    <xdr:to>
      <xdr:col>50</xdr:col>
      <xdr:colOff>165100</xdr:colOff>
      <xdr:row>58</xdr:row>
      <xdr:rowOff>67189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09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58316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0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152421</xdr:rowOff>
    </xdr:from>
    <xdr:to>
      <xdr:col>46</xdr:col>
      <xdr:colOff>38100</xdr:colOff>
      <xdr:row>58</xdr:row>
      <xdr:rowOff>82571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73698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1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163312</xdr:rowOff>
    </xdr:from>
    <xdr:to>
      <xdr:col>41</xdr:col>
      <xdr:colOff>101600</xdr:colOff>
      <xdr:row>58</xdr:row>
      <xdr:rowOff>93462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3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84589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2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156828</xdr:rowOff>
    </xdr:from>
    <xdr:to>
      <xdr:col>36</xdr:col>
      <xdr:colOff>165100</xdr:colOff>
      <xdr:row>58</xdr:row>
      <xdr:rowOff>86978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2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78105</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2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47365</xdr:rowOff>
    </xdr:from>
    <xdr:to>
      <xdr:col>55</xdr:col>
      <xdr:colOff>0</xdr:colOff>
      <xdr:row>75</xdr:row>
      <xdr:rowOff>145567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9639300" y="12906115"/>
          <a:ext cx="838200" cy="9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102286</xdr:rowOff>
    </xdr:from>
    <xdr:to>
      <xdr:col>50</xdr:col>
      <xdr:colOff>114300</xdr:colOff>
      <xdr:row>75</xdr:row>
      <xdr:rowOff>145567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2961036"/>
          <a:ext cx="889000" cy="4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121279</xdr:rowOff>
    </xdr:from>
    <xdr:to>
      <xdr:col>45</xdr:col>
      <xdr:colOff>177800</xdr:colOff>
      <xdr:row>75</xdr:row>
      <xdr:rowOff>102286</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2808579"/>
          <a:ext cx="889000" cy="15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121279</xdr:rowOff>
    </xdr:from>
    <xdr:to>
      <xdr:col>41</xdr:col>
      <xdr:colOff>50800</xdr:colOff>
      <xdr:row>75</xdr:row>
      <xdr:rowOff>126670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2808579"/>
          <a:ext cx="889000" cy="17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84892</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1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168015</xdr:rowOff>
    </xdr:from>
    <xdr:to>
      <xdr:col>55</xdr:col>
      <xdr:colOff>50800</xdr:colOff>
      <xdr:row>75</xdr:row>
      <xdr:rowOff>98165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28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19442</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270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94767</xdr:rowOff>
    </xdr:from>
    <xdr:to>
      <xdr:col>50</xdr:col>
      <xdr:colOff>165100</xdr:colOff>
      <xdr:row>76</xdr:row>
      <xdr:rowOff>24916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29535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41444</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272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51486</xdr:rowOff>
    </xdr:from>
    <xdr:to>
      <xdr:col>46</xdr:col>
      <xdr:colOff>38100</xdr:colOff>
      <xdr:row>75</xdr:row>
      <xdr:rowOff>153085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2910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169613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26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70479</xdr:rowOff>
    </xdr:from>
    <xdr:to>
      <xdr:col>41</xdr:col>
      <xdr:colOff>101600</xdr:colOff>
      <xdr:row>75</xdr:row>
      <xdr:rowOff>629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27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17156</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94111" y="12533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75870</xdr:rowOff>
    </xdr:from>
    <xdr:to>
      <xdr:col>36</xdr:col>
      <xdr:colOff>165100</xdr:colOff>
      <xdr:row>76</xdr:row>
      <xdr:rowOff>6020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293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22547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270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24175</xdr:rowOff>
    </xdr:from>
    <xdr:to>
      <xdr:col>55</xdr:col>
      <xdr:colOff>0</xdr:colOff>
      <xdr:row>95</xdr:row>
      <xdr:rowOff>50318</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311925"/>
          <a:ext cx="838200" cy="26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165650</xdr:rowOff>
    </xdr:from>
    <xdr:to>
      <xdr:col>50</xdr:col>
      <xdr:colOff>114300</xdr:colOff>
      <xdr:row>95</xdr:row>
      <xdr:rowOff>24175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281950"/>
          <a:ext cx="889000" cy="2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165650</xdr:rowOff>
    </xdr:from>
    <xdr:to>
      <xdr:col>45</xdr:col>
      <xdr:colOff>177800</xdr:colOff>
      <xdr:row>95</xdr:row>
      <xdr:rowOff>84274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281950"/>
          <a:ext cx="889000" cy="9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84274</xdr:rowOff>
    </xdr:from>
    <xdr:to>
      <xdr:col>41</xdr:col>
      <xdr:colOff>50800</xdr:colOff>
      <xdr:row>96</xdr:row>
      <xdr:rowOff>13106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372024"/>
          <a:ext cx="889000" cy="10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170968</xdr:rowOff>
    </xdr:from>
    <xdr:to>
      <xdr:col>55</xdr:col>
      <xdr:colOff>50800</xdr:colOff>
      <xdr:row>95</xdr:row>
      <xdr:rowOff>101118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28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22395</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13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144825</xdr:rowOff>
    </xdr:from>
    <xdr:to>
      <xdr:col>50</xdr:col>
      <xdr:colOff>165100</xdr:colOff>
      <xdr:row>95</xdr:row>
      <xdr:rowOff>74975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2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91502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036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114850</xdr:rowOff>
    </xdr:from>
    <xdr:to>
      <xdr:col>46</xdr:col>
      <xdr:colOff>38100</xdr:colOff>
      <xdr:row>95</xdr:row>
      <xdr:rowOff>45000</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23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61527</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00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33474</xdr:rowOff>
    </xdr:from>
    <xdr:to>
      <xdr:col>41</xdr:col>
      <xdr:colOff>101600</xdr:colOff>
      <xdr:row>95</xdr:row>
      <xdr:rowOff>135074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32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151601</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09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133756</xdr:rowOff>
    </xdr:from>
    <xdr:to>
      <xdr:col>36</xdr:col>
      <xdr:colOff>165100</xdr:colOff>
      <xdr:row>96</xdr:row>
      <xdr:rowOff>63906</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42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80433</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196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93576</xdr:rowOff>
    </xdr:from>
    <xdr:to>
      <xdr:col>85</xdr:col>
      <xdr:colOff>127000</xdr:colOff>
      <xdr:row>37</xdr:row>
      <xdr:rowOff>95809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7226"/>
          <a:ext cx="838200" cy="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11254</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183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95809</xdr:rowOff>
    </xdr:from>
    <xdr:to>
      <xdr:col>81</xdr:col>
      <xdr:colOff>50800</xdr:colOff>
      <xdr:row>37</xdr:row>
      <xdr:rowOff>97866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39459"/>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137700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13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96609</xdr:rowOff>
    </xdr:from>
    <xdr:to>
      <xdr:col>76</xdr:col>
      <xdr:colOff>114300</xdr:colOff>
      <xdr:row>37</xdr:row>
      <xdr:rowOff>97866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40259"/>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141647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14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33797</xdr:rowOff>
    </xdr:from>
    <xdr:to>
      <xdr:col>71</xdr:col>
      <xdr:colOff>177800</xdr:colOff>
      <xdr:row>37</xdr:row>
      <xdr:rowOff>96609</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377447"/>
          <a:ext cx="889000" cy="6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123626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42776</xdr:rowOff>
    </xdr:from>
    <xdr:to>
      <xdr:col>85</xdr:col>
      <xdr:colOff>177800</xdr:colOff>
      <xdr:row>37</xdr:row>
      <xdr:rowOff>144376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21203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36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45009</xdr:rowOff>
    </xdr:from>
    <xdr:to>
      <xdr:col>81</xdr:col>
      <xdr:colOff>101600</xdr:colOff>
      <xdr:row>37</xdr:row>
      <xdr:rowOff>146609</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137736</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47066</xdr:rowOff>
    </xdr:from>
    <xdr:to>
      <xdr:col>76</xdr:col>
      <xdr:colOff>165100</xdr:colOff>
      <xdr:row>37</xdr:row>
      <xdr:rowOff>148666</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39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139793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4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45809</xdr:rowOff>
    </xdr:from>
    <xdr:to>
      <xdr:col>72</xdr:col>
      <xdr:colOff>38100</xdr:colOff>
      <xdr:row>37</xdr:row>
      <xdr:rowOff>147409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38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138536</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48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154447</xdr:rowOff>
    </xdr:from>
    <xdr:to>
      <xdr:col>67</xdr:col>
      <xdr:colOff>101600</xdr:colOff>
      <xdr:row>37</xdr:row>
      <xdr:rowOff>84597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2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101124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0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2067</xdr:rowOff>
    </xdr:from>
    <xdr:to>
      <xdr:col>85</xdr:col>
      <xdr:colOff>127000</xdr:colOff>
      <xdr:row>56</xdr:row>
      <xdr:rowOff>81476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431817"/>
          <a:ext cx="838200" cy="25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121199</xdr:rowOff>
    </xdr:from>
    <xdr:to>
      <xdr:col>81</xdr:col>
      <xdr:colOff>50800</xdr:colOff>
      <xdr:row>56</xdr:row>
      <xdr:rowOff>81476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036599"/>
          <a:ext cx="889000" cy="64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36998</xdr:rowOff>
    </xdr:from>
    <xdr:to>
      <xdr:col>76</xdr:col>
      <xdr:colOff>114300</xdr:colOff>
      <xdr:row>52</xdr:row>
      <xdr:rowOff>121199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8952398"/>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36998</xdr:rowOff>
    </xdr:from>
    <xdr:to>
      <xdr:col>71</xdr:col>
      <xdr:colOff>177800</xdr:colOff>
      <xdr:row>56</xdr:row>
      <xdr:rowOff>28372</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8952398"/>
          <a:ext cx="889000" cy="67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122717</xdr:rowOff>
    </xdr:from>
    <xdr:to>
      <xdr:col>85</xdr:col>
      <xdr:colOff>177800</xdr:colOff>
      <xdr:row>55</xdr:row>
      <xdr:rowOff>52867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38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145594</xdr:rowOff>
    </xdr:from>
    <xdr:ext cx="599010"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232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30676</xdr:rowOff>
    </xdr:from>
    <xdr:to>
      <xdr:col>81</xdr:col>
      <xdr:colOff>101600</xdr:colOff>
      <xdr:row>56</xdr:row>
      <xdr:rowOff>132276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63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148803</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181795" y="9407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70399</xdr:rowOff>
    </xdr:from>
    <xdr:to>
      <xdr:col>76</xdr:col>
      <xdr:colOff>165100</xdr:colOff>
      <xdr:row>53</xdr:row>
      <xdr:rowOff>549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898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17076</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292795" y="876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157648</xdr:rowOff>
    </xdr:from>
    <xdr:to>
      <xdr:col>72</xdr:col>
      <xdr:colOff>38100</xdr:colOff>
      <xdr:row>52</xdr:row>
      <xdr:rowOff>87798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89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104325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03795" y="867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149022</xdr:rowOff>
    </xdr:from>
    <xdr:to>
      <xdr:col>67</xdr:col>
      <xdr:colOff>101600</xdr:colOff>
      <xdr:row>56</xdr:row>
      <xdr:rowOff>79172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57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95699</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14795" y="935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96890</xdr:rowOff>
    </xdr:from>
    <xdr:to>
      <xdr:col>85</xdr:col>
      <xdr:colOff>127000</xdr:colOff>
      <xdr:row>79</xdr:row>
      <xdr:rowOff>98729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5481300" y="13641440"/>
          <a:ext cx="838200" cy="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68873</xdr:rowOff>
    </xdr:from>
    <xdr:to>
      <xdr:col>81</xdr:col>
      <xdr:colOff>50800</xdr:colOff>
      <xdr:row>79</xdr:row>
      <xdr:rowOff>96890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613423"/>
          <a:ext cx="889000" cy="2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68873</xdr:rowOff>
    </xdr:from>
    <xdr:to>
      <xdr:col>76</xdr:col>
      <xdr:colOff>114300</xdr:colOff>
      <xdr:row>79</xdr:row>
      <xdr:rowOff>98718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3703300" y="13613423"/>
          <a:ext cx="889000" cy="29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94568</xdr:rowOff>
    </xdr:from>
    <xdr:to>
      <xdr:col>71</xdr:col>
      <xdr:colOff>177800</xdr:colOff>
      <xdr:row>79</xdr:row>
      <xdr:rowOff>98718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639118"/>
          <a:ext cx="889000" cy="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47929</xdr:rowOff>
    </xdr:from>
    <xdr:to>
      <xdr:col>85</xdr:col>
      <xdr:colOff>177800</xdr:colOff>
      <xdr:row>79</xdr:row>
      <xdr:rowOff>149529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313932"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517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46090</xdr:rowOff>
    </xdr:from>
    <xdr:to>
      <xdr:col>81</xdr:col>
      <xdr:colOff>101600</xdr:colOff>
      <xdr:row>79</xdr:row>
      <xdr:rowOff>147690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9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138817</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2017" y="13683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18073</xdr:rowOff>
    </xdr:from>
    <xdr:to>
      <xdr:col>76</xdr:col>
      <xdr:colOff>165100</xdr:colOff>
      <xdr:row>79</xdr:row>
      <xdr:rowOff>119673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110800</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357428" y="1365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47918</xdr:rowOff>
    </xdr:from>
    <xdr:to>
      <xdr:col>72</xdr:col>
      <xdr:colOff>38100</xdr:colOff>
      <xdr:row>79</xdr:row>
      <xdr:rowOff>149518</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9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140645</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46333" y="136851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43768</xdr:rowOff>
    </xdr:from>
    <xdr:to>
      <xdr:col>67</xdr:col>
      <xdr:colOff>101600</xdr:colOff>
      <xdr:row>79</xdr:row>
      <xdr:rowOff>145368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136495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68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77653</xdr:rowOff>
    </xdr:from>
    <xdr:to>
      <xdr:col>85</xdr:col>
      <xdr:colOff>127000</xdr:colOff>
      <xdr:row>95</xdr:row>
      <xdr:rowOff>107522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365403"/>
          <a:ext cx="838200" cy="2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107522</xdr:rowOff>
    </xdr:from>
    <xdr:to>
      <xdr:col>81</xdr:col>
      <xdr:colOff>50800</xdr:colOff>
      <xdr:row>95</xdr:row>
      <xdr:rowOff>144638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395272"/>
          <a:ext cx="889000" cy="3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144638</xdr:rowOff>
    </xdr:from>
    <xdr:to>
      <xdr:col>76</xdr:col>
      <xdr:colOff>114300</xdr:colOff>
      <xdr:row>96</xdr:row>
      <xdr:rowOff>24541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432388"/>
          <a:ext cx="889000" cy="5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24541</xdr:rowOff>
    </xdr:from>
    <xdr:to>
      <xdr:col>71</xdr:col>
      <xdr:colOff>177800</xdr:colOff>
      <xdr:row>96</xdr:row>
      <xdr:rowOff>60947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483741"/>
          <a:ext cx="889000" cy="3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26853</xdr:rowOff>
    </xdr:from>
    <xdr:to>
      <xdr:col>85</xdr:col>
      <xdr:colOff>177800</xdr:colOff>
      <xdr:row>95</xdr:row>
      <xdr:rowOff>128453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31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49730</xdr:rowOff>
    </xdr:from>
    <xdr:ext cx="599010"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16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56722</xdr:rowOff>
    </xdr:from>
    <xdr:to>
      <xdr:col>81</xdr:col>
      <xdr:colOff>101600</xdr:colOff>
      <xdr:row>95</xdr:row>
      <xdr:rowOff>158322</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34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3399</xdr:rowOff>
    </xdr:from>
    <xdr:ext cx="59901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181795" y="16119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93838</xdr:rowOff>
    </xdr:from>
    <xdr:to>
      <xdr:col>76</xdr:col>
      <xdr:colOff>165100</xdr:colOff>
      <xdr:row>96</xdr:row>
      <xdr:rowOff>23988</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38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40515</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292795" y="1615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145191</xdr:rowOff>
    </xdr:from>
    <xdr:to>
      <xdr:col>72</xdr:col>
      <xdr:colOff>38100</xdr:colOff>
      <xdr:row>96</xdr:row>
      <xdr:rowOff>75341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4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66468</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03795" y="16525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10147</xdr:rowOff>
    </xdr:from>
    <xdr:to>
      <xdr:col>67</xdr:col>
      <xdr:colOff>101600</xdr:colOff>
      <xdr:row>96</xdr:row>
      <xdr:rowOff>111747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6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102874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6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土木費が平成２８年度から増加している要因は、橋梁の老朽化による補修費の増加及び公営住宅などの建替棟数の増加等による。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教育費が令和元年度において増加している要因は、教職員住宅建設事業等の普通建設事業費が増加したことによる。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標準財政規模に対する財政調整基金残高の割合は、年々上昇しており、令和元年度においても地方財政法第</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条第</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項に基づく基金への積立を行っているものの、今後も老朽化している公共施設の改修や天売複合化施設の整備などの大型事業が予定されており、基金の取崩しを行いながらの財政運営となるこから、財政状況の悪化を招くことのないよう可能な限り現水準の維持に努めていき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北海道羽幌町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■全体</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すべての会計を通じて赤字額はなく、健全な財政状況と言える。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■個別</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一般会計は、毎年黒字で推移している状況にあり、引き続き計画的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に事業を行い、健全な財政運営を維持していきます。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水道事業会計は、一般会計に依存しない独立採算制の事業である。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繰上償還による利息軽減や各種の経費削減努力により黒字額を維持し</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ている状況にあります。</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一般会計及び水道事業会計以外の会計は、毎年黒字で推移している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ものの、これは繰入金による補てんによるものであるため、今後は、</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一般会計からの繰り入れを可能な限り減少させるよう、より一層の経</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費削減と歳入の確保を図ります。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80</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82</v>
      </c>
      <c r="C3" s="612"/>
      <c r="D3" s="612"/>
      <c r="E3" s="613"/>
      <c r="F3" s="613"/>
      <c r="G3" s="613"/>
      <c r="H3" s="613"/>
      <c r="I3" s="613"/>
      <c r="J3" s="613"/>
      <c r="K3" s="613"/>
      <c r="L3" s="613" t="s">
        <v>83</v>
      </c>
      <c r="M3" s="613"/>
      <c r="N3" s="613"/>
      <c r="O3" s="613"/>
      <c r="P3" s="613"/>
      <c r="Q3" s="613"/>
      <c r="R3" s="616"/>
      <c r="S3" s="616"/>
      <c r="T3" s="616"/>
      <c r="U3" s="616"/>
      <c r="V3" s="617"/>
      <c r="W3" s="507" t="s">
        <v>84</v>
      </c>
      <c r="X3" s="508"/>
      <c r="Y3" s="508"/>
      <c r="Z3" s="508"/>
      <c r="AA3" s="508"/>
      <c r="AB3" s="612"/>
      <c r="AC3" s="616" t="s">
        <v>85</v>
      </c>
      <c r="AD3" s="508"/>
      <c r="AE3" s="508"/>
      <c r="AF3" s="508"/>
      <c r="AG3" s="508"/>
      <c r="AH3" s="508"/>
      <c r="AI3" s="508"/>
      <c r="AJ3" s="508"/>
      <c r="AK3" s="508"/>
      <c r="AL3" s="578"/>
      <c r="AM3" s="507" t="s">
        <v>86</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87</v>
      </c>
      <c r="BO3" s="508"/>
      <c r="BP3" s="508"/>
      <c r="BQ3" s="508"/>
      <c r="BR3" s="508"/>
      <c r="BS3" s="508"/>
      <c r="BT3" s="508"/>
      <c r="BU3" s="578"/>
      <c r="BV3" s="507" t="s">
        <v>88</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89</v>
      </c>
      <c r="CU3" s="508"/>
      <c r="CV3" s="508"/>
      <c r="CW3" s="508"/>
      <c r="CX3" s="508"/>
      <c r="CY3" s="508"/>
      <c r="CZ3" s="508"/>
      <c r="DA3" s="578"/>
      <c r="DB3" s="507" t="s">
        <v>90</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91</v>
      </c>
      <c r="AZ4" s="421"/>
      <c r="BA4" s="421"/>
      <c r="BB4" s="421"/>
      <c r="BC4" s="421"/>
      <c r="BD4" s="421"/>
      <c r="BE4" s="421"/>
      <c r="BF4" s="421"/>
      <c r="BG4" s="421"/>
      <c r="BH4" s="421"/>
      <c r="BI4" s="421"/>
      <c r="BJ4" s="421"/>
      <c r="BK4" s="421"/>
      <c r="BL4" s="421"/>
      <c r="BM4" s="422"/>
      <c r="BN4" s="423">
        <v>6436044</v>
      </c>
      <c r="BO4" s="424"/>
      <c r="BP4" s="424"/>
      <c r="BQ4" s="424"/>
      <c r="BR4" s="424"/>
      <c r="BS4" s="424"/>
      <c r="BT4" s="424"/>
      <c r="BU4" s="425"/>
      <c r="BV4" s="423">
        <v>6282225</v>
      </c>
      <c r="BW4" s="424"/>
      <c r="BX4" s="424"/>
      <c r="BY4" s="424"/>
      <c r="BZ4" s="424"/>
      <c r="CA4" s="424"/>
      <c r="CB4" s="424"/>
      <c r="CC4" s="425"/>
      <c r="CD4" s="604" t="s">
        <v>92</v>
      </c>
      <c r="CE4" s="605"/>
      <c r="CF4" s="605"/>
      <c r="CG4" s="605"/>
      <c r="CH4" s="605"/>
      <c r="CI4" s="605"/>
      <c r="CJ4" s="605"/>
      <c r="CK4" s="605"/>
      <c r="CL4" s="605"/>
      <c r="CM4" s="605"/>
      <c r="CN4" s="605"/>
      <c r="CO4" s="605"/>
      <c r="CP4" s="605"/>
      <c r="CQ4" s="605"/>
      <c r="CR4" s="605"/>
      <c r="CS4" s="606"/>
      <c r="CT4" s="607">
        <v>0.8</v>
      </c>
      <c r="CU4" s="608"/>
      <c r="CV4" s="608"/>
      <c r="CW4" s="608"/>
      <c r="CX4" s="608"/>
      <c r="CY4" s="608"/>
      <c r="CZ4" s="608"/>
      <c r="DA4" s="609"/>
      <c r="DB4" s="607">
        <v>0.8</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93</v>
      </c>
      <c r="AN5" s="402"/>
      <c r="AO5" s="402"/>
      <c r="AP5" s="402"/>
      <c r="AQ5" s="402"/>
      <c r="AR5" s="402"/>
      <c r="AS5" s="402"/>
      <c r="AT5" s="403"/>
      <c r="AU5" s="485" t="s">
        <v>94</v>
      </c>
      <c r="AV5" s="486"/>
      <c r="AW5" s="486"/>
      <c r="AX5" s="486"/>
      <c r="AY5" s="408" t="s">
        <v>95</v>
      </c>
      <c r="AZ5" s="409"/>
      <c r="BA5" s="409"/>
      <c r="BB5" s="409"/>
      <c r="BC5" s="409"/>
      <c r="BD5" s="409"/>
      <c r="BE5" s="409"/>
      <c r="BF5" s="409"/>
      <c r="BG5" s="409"/>
      <c r="BH5" s="409"/>
      <c r="BI5" s="409"/>
      <c r="BJ5" s="409"/>
      <c r="BK5" s="409"/>
      <c r="BL5" s="409"/>
      <c r="BM5" s="410"/>
      <c r="BN5" s="428">
        <v>6402307</v>
      </c>
      <c r="BO5" s="429"/>
      <c r="BP5" s="429"/>
      <c r="BQ5" s="429"/>
      <c r="BR5" s="429"/>
      <c r="BS5" s="429"/>
      <c r="BT5" s="429"/>
      <c r="BU5" s="430"/>
      <c r="BV5" s="428">
        <v>6239211</v>
      </c>
      <c r="BW5" s="429"/>
      <c r="BX5" s="429"/>
      <c r="BY5" s="429"/>
      <c r="BZ5" s="429"/>
      <c r="CA5" s="429"/>
      <c r="CB5" s="429"/>
      <c r="CC5" s="430"/>
      <c r="CD5" s="437" t="s">
        <v>96</v>
      </c>
      <c r="CE5" s="438"/>
      <c r="CF5" s="438"/>
      <c r="CG5" s="438"/>
      <c r="CH5" s="438"/>
      <c r="CI5" s="438"/>
      <c r="CJ5" s="438"/>
      <c r="CK5" s="438"/>
      <c r="CL5" s="438"/>
      <c r="CM5" s="438"/>
      <c r="CN5" s="438"/>
      <c r="CO5" s="438"/>
      <c r="CP5" s="438"/>
      <c r="CQ5" s="438"/>
      <c r="CR5" s="438"/>
      <c r="CS5" s="439"/>
      <c r="CT5" s="398">
        <v>85.4</v>
      </c>
      <c r="CU5" s="399"/>
      <c r="CV5" s="399"/>
      <c r="CW5" s="399"/>
      <c r="CX5" s="399"/>
      <c r="CY5" s="399"/>
      <c r="CZ5" s="399"/>
      <c r="DA5" s="400"/>
      <c r="DB5" s="398">
        <v>86.6</v>
      </c>
      <c r="DC5" s="399"/>
      <c r="DD5" s="399"/>
      <c r="DE5" s="399"/>
      <c r="DF5" s="399"/>
      <c r="DG5" s="399"/>
      <c r="DH5" s="399"/>
      <c r="DI5" s="400"/>
      <c r="DJ5" s="186"/>
      <c r="DK5" s="186"/>
      <c r="DL5" s="186"/>
      <c r="DM5" s="186"/>
      <c r="DN5" s="186"/>
      <c r="DO5" s="186"/>
    </row>
    <row r="6" spans="1:119" ht="18.75" customHeight="1" x14ac:dyDescent="0.15">
      <c r="A6" s="187"/>
      <c r="B6" s="584" t="s">
        <v>97</v>
      </c>
      <c r="C6" s="442"/>
      <c r="D6" s="442"/>
      <c r="E6" s="585"/>
      <c r="F6" s="585"/>
      <c r="G6" s="585"/>
      <c r="H6" s="585"/>
      <c r="I6" s="585"/>
      <c r="J6" s="585"/>
      <c r="K6" s="585"/>
      <c r="L6" s="585" t="s">
        <v>98</v>
      </c>
      <c r="M6" s="585"/>
      <c r="N6" s="585"/>
      <c r="O6" s="585"/>
      <c r="P6" s="585"/>
      <c r="Q6" s="585"/>
      <c r="R6" s="466"/>
      <c r="S6" s="466"/>
      <c r="T6" s="466"/>
      <c r="U6" s="466"/>
      <c r="V6" s="591"/>
      <c r="W6" s="519" t="s">
        <v>99</v>
      </c>
      <c r="X6" s="441"/>
      <c r="Y6" s="441"/>
      <c r="Z6" s="441"/>
      <c r="AA6" s="441"/>
      <c r="AB6" s="442"/>
      <c r="AC6" s="596" t="s">
        <v>100</v>
      </c>
      <c r="AD6" s="597"/>
      <c r="AE6" s="597"/>
      <c r="AF6" s="597"/>
      <c r="AG6" s="597"/>
      <c r="AH6" s="597"/>
      <c r="AI6" s="597"/>
      <c r="AJ6" s="597"/>
      <c r="AK6" s="597"/>
      <c r="AL6" s="598"/>
      <c r="AM6" s="497" t="s">
        <v>101</v>
      </c>
      <c r="AN6" s="402"/>
      <c r="AO6" s="402"/>
      <c r="AP6" s="402"/>
      <c r="AQ6" s="402"/>
      <c r="AR6" s="402"/>
      <c r="AS6" s="402"/>
      <c r="AT6" s="403"/>
      <c r="AU6" s="485" t="s">
        <v>102</v>
      </c>
      <c r="AV6" s="486"/>
      <c r="AW6" s="486"/>
      <c r="AX6" s="486"/>
      <c r="AY6" s="408" t="s">
        <v>103</v>
      </c>
      <c r="AZ6" s="409"/>
      <c r="BA6" s="409"/>
      <c r="BB6" s="409"/>
      <c r="BC6" s="409"/>
      <c r="BD6" s="409"/>
      <c r="BE6" s="409"/>
      <c r="BF6" s="409"/>
      <c r="BG6" s="409"/>
      <c r="BH6" s="409"/>
      <c r="BI6" s="409"/>
      <c r="BJ6" s="409"/>
      <c r="BK6" s="409"/>
      <c r="BL6" s="409"/>
      <c r="BM6" s="410"/>
      <c r="BN6" s="428">
        <v>33737</v>
      </c>
      <c r="BO6" s="429"/>
      <c r="BP6" s="429"/>
      <c r="BQ6" s="429"/>
      <c r="BR6" s="429"/>
      <c r="BS6" s="429"/>
      <c r="BT6" s="429"/>
      <c r="BU6" s="430"/>
      <c r="BV6" s="428">
        <v>43014</v>
      </c>
      <c r="BW6" s="429"/>
      <c r="BX6" s="429"/>
      <c r="BY6" s="429"/>
      <c r="BZ6" s="429"/>
      <c r="CA6" s="429"/>
      <c r="CB6" s="429"/>
      <c r="CC6" s="430"/>
      <c r="CD6" s="437" t="s">
        <v>104</v>
      </c>
      <c r="CE6" s="438"/>
      <c r="CF6" s="438"/>
      <c r="CG6" s="438"/>
      <c r="CH6" s="438"/>
      <c r="CI6" s="438"/>
      <c r="CJ6" s="438"/>
      <c r="CK6" s="438"/>
      <c r="CL6" s="438"/>
      <c r="CM6" s="438"/>
      <c r="CN6" s="438"/>
      <c r="CO6" s="438"/>
      <c r="CP6" s="438"/>
      <c r="CQ6" s="438"/>
      <c r="CR6" s="438"/>
      <c r="CS6" s="439"/>
      <c r="CT6" s="581">
        <v>87.9</v>
      </c>
      <c r="CU6" s="582"/>
      <c r="CV6" s="582"/>
      <c r="CW6" s="582"/>
      <c r="CX6" s="582"/>
      <c r="CY6" s="582"/>
      <c r="CZ6" s="582"/>
      <c r="DA6" s="583"/>
      <c r="DB6" s="581">
        <v>90.1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105</v>
      </c>
      <c r="AN7" s="402"/>
      <c r="AO7" s="402"/>
      <c r="AP7" s="402"/>
      <c r="AQ7" s="402"/>
      <c r="AR7" s="402"/>
      <c r="AS7" s="402"/>
      <c r="AT7" s="403"/>
      <c r="AU7" s="485" t="s">
        <v>106</v>
      </c>
      <c r="AV7" s="486"/>
      <c r="AW7" s="486"/>
      <c r="AX7" s="486"/>
      <c r="AY7" s="408" t="s">
        <v>107</v>
      </c>
      <c r="AZ7" s="409"/>
      <c r="BA7" s="409"/>
      <c r="BB7" s="409"/>
      <c r="BC7" s="409"/>
      <c r="BD7" s="409"/>
      <c r="BE7" s="409"/>
      <c r="BF7" s="409"/>
      <c r="BG7" s="409"/>
      <c r="BH7" s="409"/>
      <c r="BI7" s="409"/>
      <c r="BJ7" s="409"/>
      <c r="BK7" s="409"/>
      <c r="BL7" s="409"/>
      <c r="BM7" s="410"/>
      <c r="BN7" s="428">
        <v>3216</v>
      </c>
      <c r="BO7" s="429"/>
      <c r="BP7" s="429"/>
      <c r="BQ7" s="429"/>
      <c r="BR7" s="429"/>
      <c r="BS7" s="429"/>
      <c r="BT7" s="429"/>
      <c r="BU7" s="430"/>
      <c r="BV7" s="428">
        <v>14181</v>
      </c>
      <c r="BW7" s="429"/>
      <c r="BX7" s="429"/>
      <c r="BY7" s="429"/>
      <c r="BZ7" s="429"/>
      <c r="CA7" s="429"/>
      <c r="CB7" s="429"/>
      <c r="CC7" s="430"/>
      <c r="CD7" s="437" t="s">
        <v>108</v>
      </c>
      <c r="CE7" s="438"/>
      <c r="CF7" s="438"/>
      <c r="CG7" s="438"/>
      <c r="CH7" s="438"/>
      <c r="CI7" s="438"/>
      <c r="CJ7" s="438"/>
      <c r="CK7" s="438"/>
      <c r="CL7" s="438"/>
      <c r="CM7" s="438"/>
      <c r="CN7" s="438"/>
      <c r="CO7" s="438"/>
      <c r="CP7" s="438"/>
      <c r="CQ7" s="438"/>
      <c r="CR7" s="438"/>
      <c r="CS7" s="439"/>
      <c r="CT7" s="428">
        <v>3801890</v>
      </c>
      <c r="CU7" s="429"/>
      <c r="CV7" s="429"/>
      <c r="CW7" s="429"/>
      <c r="CX7" s="429"/>
      <c r="CY7" s="429"/>
      <c r="CZ7" s="429"/>
      <c r="DA7" s="430"/>
      <c r="DB7" s="428">
        <v>3810185</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109</v>
      </c>
      <c r="AN8" s="402"/>
      <c r="AO8" s="402"/>
      <c r="AP8" s="402"/>
      <c r="AQ8" s="402"/>
      <c r="AR8" s="402"/>
      <c r="AS8" s="402"/>
      <c r="AT8" s="403"/>
      <c r="AU8" s="485" t="s">
        <v>102</v>
      </c>
      <c r="AV8" s="486"/>
      <c r="AW8" s="486"/>
      <c r="AX8" s="486"/>
      <c r="AY8" s="408" t="s">
        <v>110</v>
      </c>
      <c r="AZ8" s="409"/>
      <c r="BA8" s="409"/>
      <c r="BB8" s="409"/>
      <c r="BC8" s="409"/>
      <c r="BD8" s="409"/>
      <c r="BE8" s="409"/>
      <c r="BF8" s="409"/>
      <c r="BG8" s="409"/>
      <c r="BH8" s="409"/>
      <c r="BI8" s="409"/>
      <c r="BJ8" s="409"/>
      <c r="BK8" s="409"/>
      <c r="BL8" s="409"/>
      <c r="BM8" s="410"/>
      <c r="BN8" s="428">
        <v>30521</v>
      </c>
      <c r="BO8" s="429"/>
      <c r="BP8" s="429"/>
      <c r="BQ8" s="429"/>
      <c r="BR8" s="429"/>
      <c r="BS8" s="429"/>
      <c r="BT8" s="429"/>
      <c r="BU8" s="430"/>
      <c r="BV8" s="428">
        <v>28833</v>
      </c>
      <c r="BW8" s="429"/>
      <c r="BX8" s="429"/>
      <c r="BY8" s="429"/>
      <c r="BZ8" s="429"/>
      <c r="CA8" s="429"/>
      <c r="CB8" s="429"/>
      <c r="CC8" s="430"/>
      <c r="CD8" s="437" t="s">
        <v>111</v>
      </c>
      <c r="CE8" s="438"/>
      <c r="CF8" s="438"/>
      <c r="CG8" s="438"/>
      <c r="CH8" s="438"/>
      <c r="CI8" s="438"/>
      <c r="CJ8" s="438"/>
      <c r="CK8" s="438"/>
      <c r="CL8" s="438"/>
      <c r="CM8" s="438"/>
      <c r="CN8" s="438"/>
      <c r="CO8" s="438"/>
      <c r="CP8" s="438"/>
      <c r="CQ8" s="438"/>
      <c r="CR8" s="438"/>
      <c r="CS8" s="439"/>
      <c r="CT8" s="541">
        <v>0.2</v>
      </c>
      <c r="CU8" s="542"/>
      <c r="CV8" s="542"/>
      <c r="CW8" s="542"/>
      <c r="CX8" s="542"/>
      <c r="CY8" s="542"/>
      <c r="CZ8" s="542"/>
      <c r="DA8" s="543"/>
      <c r="DB8" s="541">
        <v>0.2</v>
      </c>
      <c r="DC8" s="542"/>
      <c r="DD8" s="542"/>
      <c r="DE8" s="542"/>
      <c r="DF8" s="542"/>
      <c r="DG8" s="542"/>
      <c r="DH8" s="542"/>
      <c r="DI8" s="543"/>
      <c r="DJ8" s="186"/>
      <c r="DK8" s="186"/>
      <c r="DL8" s="186"/>
      <c r="DM8" s="186"/>
      <c r="DN8" s="186"/>
      <c r="DO8" s="186"/>
    </row>
    <row r="9" spans="1:119" ht="18.75" customHeight="1" thickBot="1" x14ac:dyDescent="0.2">
      <c r="A9" s="187"/>
      <c r="B9" s="570" t="s">
        <v>112</v>
      </c>
      <c r="C9" s="571"/>
      <c r="D9" s="571"/>
      <c r="E9" s="571"/>
      <c r="F9" s="571"/>
      <c r="G9" s="571"/>
      <c r="H9" s="571"/>
      <c r="I9" s="571"/>
      <c r="J9" s="571"/>
      <c r="K9" s="491"/>
      <c r="L9" s="572" t="s">
        <v>113</v>
      </c>
      <c r="M9" s="573"/>
      <c r="N9" s="573"/>
      <c r="O9" s="573"/>
      <c r="P9" s="573"/>
      <c r="Q9" s="574"/>
      <c r="R9" s="575">
        <v>7327</v>
      </c>
      <c r="S9" s="576"/>
      <c r="T9" s="576"/>
      <c r="U9" s="576"/>
      <c r="V9" s="577"/>
      <c r="W9" s="507" t="s">
        <v>114</v>
      </c>
      <c r="X9" s="508"/>
      <c r="Y9" s="508"/>
      <c r="Z9" s="508"/>
      <c r="AA9" s="508"/>
      <c r="AB9" s="508"/>
      <c r="AC9" s="508"/>
      <c r="AD9" s="508"/>
      <c r="AE9" s="508"/>
      <c r="AF9" s="508"/>
      <c r="AG9" s="508"/>
      <c r="AH9" s="508"/>
      <c r="AI9" s="508"/>
      <c r="AJ9" s="508"/>
      <c r="AK9" s="508"/>
      <c r="AL9" s="578"/>
      <c r="AM9" s="497" t="s">
        <v>115</v>
      </c>
      <c r="AN9" s="402"/>
      <c r="AO9" s="402"/>
      <c r="AP9" s="402"/>
      <c r="AQ9" s="402"/>
      <c r="AR9" s="402"/>
      <c r="AS9" s="402"/>
      <c r="AT9" s="403"/>
      <c r="AU9" s="485" t="s">
        <v>116</v>
      </c>
      <c r="AV9" s="486"/>
      <c r="AW9" s="486"/>
      <c r="AX9" s="486"/>
      <c r="AY9" s="408" t="s">
        <v>117</v>
      </c>
      <c r="AZ9" s="409"/>
      <c r="BA9" s="409"/>
      <c r="BB9" s="409"/>
      <c r="BC9" s="409"/>
      <c r="BD9" s="409"/>
      <c r="BE9" s="409"/>
      <c r="BF9" s="409"/>
      <c r="BG9" s="409"/>
      <c r="BH9" s="409"/>
      <c r="BI9" s="409"/>
      <c r="BJ9" s="409"/>
      <c r="BK9" s="409"/>
      <c r="BL9" s="409"/>
      <c r="BM9" s="410"/>
      <c r="BN9" s="428">
        <v>1688</v>
      </c>
      <c r="BO9" s="429"/>
      <c r="BP9" s="429"/>
      <c r="BQ9" s="429"/>
      <c r="BR9" s="429"/>
      <c r="BS9" s="429"/>
      <c r="BT9" s="429"/>
      <c r="BU9" s="430"/>
      <c r="BV9" s="428">
        <v>-5364</v>
      </c>
      <c r="BW9" s="429"/>
      <c r="BX9" s="429"/>
      <c r="BY9" s="429"/>
      <c r="BZ9" s="429"/>
      <c r="CA9" s="429"/>
      <c r="CB9" s="429"/>
      <c r="CC9" s="430"/>
      <c r="CD9" s="437" t="s">
        <v>118</v>
      </c>
      <c r="CE9" s="438"/>
      <c r="CF9" s="438"/>
      <c r="CG9" s="438"/>
      <c r="CH9" s="438"/>
      <c r="CI9" s="438"/>
      <c r="CJ9" s="438"/>
      <c r="CK9" s="438"/>
      <c r="CL9" s="438"/>
      <c r="CM9" s="438"/>
      <c r="CN9" s="438"/>
      <c r="CO9" s="438"/>
      <c r="CP9" s="438"/>
      <c r="CQ9" s="438"/>
      <c r="CR9" s="438"/>
      <c r="CS9" s="439"/>
      <c r="CT9" s="398">
        <v>18.600000000000001</v>
      </c>
      <c r="CU9" s="399"/>
      <c r="CV9" s="399"/>
      <c r="CW9" s="399"/>
      <c r="CX9" s="399"/>
      <c r="CY9" s="399"/>
      <c r="CZ9" s="399"/>
      <c r="DA9" s="400"/>
      <c r="DB9" s="398">
        <v>17.5</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119</v>
      </c>
      <c r="M10" s="402"/>
      <c r="N10" s="402"/>
      <c r="O10" s="402"/>
      <c r="P10" s="402"/>
      <c r="Q10" s="403"/>
      <c r="R10" s="404">
        <v>7964</v>
      </c>
      <c r="S10" s="405"/>
      <c r="T10" s="405"/>
      <c r="U10" s="405"/>
      <c r="V10" s="407"/>
      <c r="W10" s="579"/>
      <c r="X10" s="390"/>
      <c r="Y10" s="390"/>
      <c r="Z10" s="390"/>
      <c r="AA10" s="390"/>
      <c r="AB10" s="390"/>
      <c r="AC10" s="390"/>
      <c r="AD10" s="390"/>
      <c r="AE10" s="390"/>
      <c r="AF10" s="390"/>
      <c r="AG10" s="390"/>
      <c r="AH10" s="390"/>
      <c r="AI10" s="390"/>
      <c r="AJ10" s="390"/>
      <c r="AK10" s="390"/>
      <c r="AL10" s="580"/>
      <c r="AM10" s="497" t="s">
        <v>120</v>
      </c>
      <c r="AN10" s="402"/>
      <c r="AO10" s="402"/>
      <c r="AP10" s="402"/>
      <c r="AQ10" s="402"/>
      <c r="AR10" s="402"/>
      <c r="AS10" s="402"/>
      <c r="AT10" s="403"/>
      <c r="AU10" s="485" t="s">
        <v>121</v>
      </c>
      <c r="AV10" s="486"/>
      <c r="AW10" s="486"/>
      <c r="AX10" s="486"/>
      <c r="AY10" s="408" t="s">
        <v>122</v>
      </c>
      <c r="AZ10" s="409"/>
      <c r="BA10" s="409"/>
      <c r="BB10" s="409"/>
      <c r="BC10" s="409"/>
      <c r="BD10" s="409"/>
      <c r="BE10" s="409"/>
      <c r="BF10" s="409"/>
      <c r="BG10" s="409"/>
      <c r="BH10" s="409"/>
      <c r="BI10" s="409"/>
      <c r="BJ10" s="409"/>
      <c r="BK10" s="409"/>
      <c r="BL10" s="409"/>
      <c r="BM10" s="410"/>
      <c r="BN10" s="428">
        <v>16540</v>
      </c>
      <c r="BO10" s="429"/>
      <c r="BP10" s="429"/>
      <c r="BQ10" s="429"/>
      <c r="BR10" s="429"/>
      <c r="BS10" s="429"/>
      <c r="BT10" s="429"/>
      <c r="BU10" s="430"/>
      <c r="BV10" s="428">
        <v>17123</v>
      </c>
      <c r="BW10" s="429"/>
      <c r="BX10" s="429"/>
      <c r="BY10" s="429"/>
      <c r="BZ10" s="429"/>
      <c r="CA10" s="429"/>
      <c r="CB10" s="429"/>
      <c r="CC10" s="43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124</v>
      </c>
      <c r="M11" s="475"/>
      <c r="N11" s="475"/>
      <c r="O11" s="475"/>
      <c r="P11" s="475"/>
      <c r="Q11" s="476"/>
      <c r="R11" s="567" t="s">
        <v>125</v>
      </c>
      <c r="S11" s="568"/>
      <c r="T11" s="568"/>
      <c r="U11" s="568"/>
      <c r="V11" s="569"/>
      <c r="W11" s="579"/>
      <c r="X11" s="390"/>
      <c r="Y11" s="390"/>
      <c r="Z11" s="390"/>
      <c r="AA11" s="390"/>
      <c r="AB11" s="390"/>
      <c r="AC11" s="390"/>
      <c r="AD11" s="390"/>
      <c r="AE11" s="390"/>
      <c r="AF11" s="390"/>
      <c r="AG11" s="390"/>
      <c r="AH11" s="390"/>
      <c r="AI11" s="390"/>
      <c r="AJ11" s="390"/>
      <c r="AK11" s="390"/>
      <c r="AL11" s="580"/>
      <c r="AM11" s="497" t="s">
        <v>126</v>
      </c>
      <c r="AN11" s="402"/>
      <c r="AO11" s="402"/>
      <c r="AP11" s="402"/>
      <c r="AQ11" s="402"/>
      <c r="AR11" s="402"/>
      <c r="AS11" s="402"/>
      <c r="AT11" s="403"/>
      <c r="AU11" s="485" t="s">
        <v>121</v>
      </c>
      <c r="AV11" s="486"/>
      <c r="AW11" s="486"/>
      <c r="AX11" s="486"/>
      <c r="AY11" s="408" t="s">
        <v>127</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128</v>
      </c>
      <c r="CE11" s="438"/>
      <c r="CF11" s="438"/>
      <c r="CG11" s="438"/>
      <c r="CH11" s="438"/>
      <c r="CI11" s="438"/>
      <c r="CJ11" s="438"/>
      <c r="CK11" s="438"/>
      <c r="CL11" s="438"/>
      <c r="CM11" s="438"/>
      <c r="CN11" s="438"/>
      <c r="CO11" s="438"/>
      <c r="CP11" s="438"/>
      <c r="CQ11" s="438"/>
      <c r="CR11" s="438"/>
      <c r="CS11" s="439"/>
      <c r="CT11" s="541" t="s">
        <v>129</v>
      </c>
      <c r="CU11" s="542"/>
      <c r="CV11" s="542"/>
      <c r="CW11" s="542"/>
      <c r="CX11" s="542"/>
      <c r="CY11" s="542"/>
      <c r="CZ11" s="542"/>
      <c r="DA11" s="543"/>
      <c r="DB11" s="541" t="s">
        <v>129</v>
      </c>
      <c r="DC11" s="542"/>
      <c r="DD11" s="542"/>
      <c r="DE11" s="542"/>
      <c r="DF11" s="542"/>
      <c r="DG11" s="542"/>
      <c r="DH11" s="542"/>
      <c r="DI11" s="543"/>
      <c r="DJ11" s="186"/>
      <c r="DK11" s="186"/>
      <c r="DL11" s="186"/>
      <c r="DM11" s="186"/>
      <c r="DN11" s="186"/>
      <c r="DO11" s="186"/>
    </row>
    <row r="12" spans="1:119" ht="18.75" customHeight="1" x14ac:dyDescent="0.15">
      <c r="A12" s="187"/>
      <c r="B12" s="544" t="s">
        <v>130</v>
      </c>
      <c r="C12" s="545"/>
      <c r="D12" s="545"/>
      <c r="E12" s="545"/>
      <c r="F12" s="545"/>
      <c r="G12" s="545"/>
      <c r="H12" s="545"/>
      <c r="I12" s="545"/>
      <c r="J12" s="545"/>
      <c r="K12" s="546"/>
      <c r="L12" s="553" t="s">
        <v>131</v>
      </c>
      <c r="M12" s="554"/>
      <c r="N12" s="554"/>
      <c r="O12" s="554"/>
      <c r="P12" s="554"/>
      <c r="Q12" s="555"/>
      <c r="R12" s="556">
        <v>6796</v>
      </c>
      <c r="S12" s="557"/>
      <c r="T12" s="557"/>
      <c r="U12" s="557"/>
      <c r="V12" s="558"/>
      <c r="W12" s="559" t="s">
        <v>1</v>
      </c>
      <c r="X12" s="486"/>
      <c r="Y12" s="486"/>
      <c r="Z12" s="486"/>
      <c r="AA12" s="486"/>
      <c r="AB12" s="560"/>
      <c r="AC12" s="561" t="s">
        <v>132</v>
      </c>
      <c r="AD12" s="562"/>
      <c r="AE12" s="562"/>
      <c r="AF12" s="562"/>
      <c r="AG12" s="563"/>
      <c r="AH12" s="561" t="s">
        <v>133</v>
      </c>
      <c r="AI12" s="562"/>
      <c r="AJ12" s="562"/>
      <c r="AK12" s="562"/>
      <c r="AL12" s="564"/>
      <c r="AM12" s="497" t="s">
        <v>134</v>
      </c>
      <c r="AN12" s="402"/>
      <c r="AO12" s="402"/>
      <c r="AP12" s="402"/>
      <c r="AQ12" s="402"/>
      <c r="AR12" s="402"/>
      <c r="AS12" s="402"/>
      <c r="AT12" s="403"/>
      <c r="AU12" s="485" t="s">
        <v>135</v>
      </c>
      <c r="AV12" s="486"/>
      <c r="AW12" s="486"/>
      <c r="AX12" s="486"/>
      <c r="AY12" s="408" t="s">
        <v>136</v>
      </c>
      <c r="AZ12" s="409"/>
      <c r="BA12" s="409"/>
      <c r="BB12" s="409"/>
      <c r="BC12" s="409"/>
      <c r="BD12" s="409"/>
      <c r="BE12" s="409"/>
      <c r="BF12" s="409"/>
      <c r="BG12" s="409"/>
      <c r="BH12" s="409"/>
      <c r="BI12" s="409"/>
      <c r="BJ12" s="409"/>
      <c r="BK12" s="409"/>
      <c r="BL12" s="409"/>
      <c r="BM12" s="410"/>
      <c r="BN12" s="428">
        <v>0</v>
      </c>
      <c r="BO12" s="429"/>
      <c r="BP12" s="429"/>
      <c r="BQ12" s="429"/>
      <c r="BR12" s="429"/>
      <c r="BS12" s="429"/>
      <c r="BT12" s="429"/>
      <c r="BU12" s="430"/>
      <c r="BV12" s="428">
        <v>94473</v>
      </c>
      <c r="BW12" s="429"/>
      <c r="BX12" s="429"/>
      <c r="BY12" s="429"/>
      <c r="BZ12" s="429"/>
      <c r="CA12" s="429"/>
      <c r="CB12" s="429"/>
      <c r="CC12" s="430"/>
      <c r="CD12" s="437" t="s">
        <v>137</v>
      </c>
      <c r="CE12" s="438"/>
      <c r="CF12" s="438"/>
      <c r="CG12" s="438"/>
      <c r="CH12" s="438"/>
      <c r="CI12" s="438"/>
      <c r="CJ12" s="438"/>
      <c r="CK12" s="438"/>
      <c r="CL12" s="438"/>
      <c r="CM12" s="438"/>
      <c r="CN12" s="438"/>
      <c r="CO12" s="438"/>
      <c r="CP12" s="438"/>
      <c r="CQ12" s="438"/>
      <c r="CR12" s="438"/>
      <c r="CS12" s="439"/>
      <c r="CT12" s="541" t="s">
        <v>129</v>
      </c>
      <c r="CU12" s="542"/>
      <c r="CV12" s="542"/>
      <c r="CW12" s="542"/>
      <c r="CX12" s="542"/>
      <c r="CY12" s="542"/>
      <c r="CZ12" s="542"/>
      <c r="DA12" s="543"/>
      <c r="DB12" s="541" t="s">
        <v>138</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139</v>
      </c>
      <c r="N13" s="529"/>
      <c r="O13" s="529"/>
      <c r="P13" s="529"/>
      <c r="Q13" s="530"/>
      <c r="R13" s="531">
        <v>6772</v>
      </c>
      <c r="S13" s="532"/>
      <c r="T13" s="532"/>
      <c r="U13" s="532"/>
      <c r="V13" s="533"/>
      <c r="W13" s="519" t="s">
        <v>140</v>
      </c>
      <c r="X13" s="441"/>
      <c r="Y13" s="441"/>
      <c r="Z13" s="441"/>
      <c r="AA13" s="441"/>
      <c r="AB13" s="442"/>
      <c r="AC13" s="404">
        <v>661</v>
      </c>
      <c r="AD13" s="405"/>
      <c r="AE13" s="405"/>
      <c r="AF13" s="405"/>
      <c r="AG13" s="406"/>
      <c r="AH13" s="404">
        <v>787</v>
      </c>
      <c r="AI13" s="405"/>
      <c r="AJ13" s="405"/>
      <c r="AK13" s="405"/>
      <c r="AL13" s="407"/>
      <c r="AM13" s="497" t="s">
        <v>141</v>
      </c>
      <c r="AN13" s="402"/>
      <c r="AO13" s="402"/>
      <c r="AP13" s="402"/>
      <c r="AQ13" s="402"/>
      <c r="AR13" s="402"/>
      <c r="AS13" s="402"/>
      <c r="AT13" s="403"/>
      <c r="AU13" s="485" t="s">
        <v>142</v>
      </c>
      <c r="AV13" s="486"/>
      <c r="AW13" s="486"/>
      <c r="AX13" s="486"/>
      <c r="AY13" s="408" t="s">
        <v>143</v>
      </c>
      <c r="AZ13" s="409"/>
      <c r="BA13" s="409"/>
      <c r="BB13" s="409"/>
      <c r="BC13" s="409"/>
      <c r="BD13" s="409"/>
      <c r="BE13" s="409"/>
      <c r="BF13" s="409"/>
      <c r="BG13" s="409"/>
      <c r="BH13" s="409"/>
      <c r="BI13" s="409"/>
      <c r="BJ13" s="409"/>
      <c r="BK13" s="409"/>
      <c r="BL13" s="409"/>
      <c r="BM13" s="410"/>
      <c r="BN13" s="428">
        <v>18228</v>
      </c>
      <c r="BO13" s="429"/>
      <c r="BP13" s="429"/>
      <c r="BQ13" s="429"/>
      <c r="BR13" s="429"/>
      <c r="BS13" s="429"/>
      <c r="BT13" s="429"/>
      <c r="BU13" s="430"/>
      <c r="BV13" s="428">
        <v>-82714</v>
      </c>
      <c r="BW13" s="429"/>
      <c r="BX13" s="429"/>
      <c r="BY13" s="429"/>
      <c r="BZ13" s="429"/>
      <c r="CA13" s="429"/>
      <c r="CB13" s="429"/>
      <c r="CC13" s="430"/>
      <c r="CD13" s="437" t="s">
        <v>144</v>
      </c>
      <c r="CE13" s="438"/>
      <c r="CF13" s="438"/>
      <c r="CG13" s="438"/>
      <c r="CH13" s="438"/>
      <c r="CI13" s="438"/>
      <c r="CJ13" s="438"/>
      <c r="CK13" s="438"/>
      <c r="CL13" s="438"/>
      <c r="CM13" s="438"/>
      <c r="CN13" s="438"/>
      <c r="CO13" s="438"/>
      <c r="CP13" s="438"/>
      <c r="CQ13" s="438"/>
      <c r="CR13" s="438"/>
      <c r="CS13" s="439"/>
      <c r="CT13" s="398">
        <v>11</v>
      </c>
      <c r="CU13" s="399"/>
      <c r="CV13" s="399"/>
      <c r="CW13" s="399"/>
      <c r="CX13" s="399"/>
      <c r="CY13" s="399"/>
      <c r="CZ13" s="399"/>
      <c r="DA13" s="400"/>
      <c r="DB13" s="398">
        <v>10.9</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145</v>
      </c>
      <c r="M14" s="565"/>
      <c r="N14" s="565"/>
      <c r="O14" s="565"/>
      <c r="P14" s="565"/>
      <c r="Q14" s="566"/>
      <c r="R14" s="531">
        <v>6993</v>
      </c>
      <c r="S14" s="532"/>
      <c r="T14" s="532"/>
      <c r="U14" s="532"/>
      <c r="V14" s="533"/>
      <c r="W14" s="534"/>
      <c r="X14" s="444"/>
      <c r="Y14" s="444"/>
      <c r="Z14" s="444"/>
      <c r="AA14" s="444"/>
      <c r="AB14" s="445"/>
      <c r="AC14" s="524">
        <v>19.899999999999999</v>
      </c>
      <c r="AD14" s="525"/>
      <c r="AE14" s="525"/>
      <c r="AF14" s="525"/>
      <c r="AG14" s="526"/>
      <c r="AH14" s="524">
        <v>21.2</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146</v>
      </c>
      <c r="CE14" s="435"/>
      <c r="CF14" s="435"/>
      <c r="CG14" s="435"/>
      <c r="CH14" s="435"/>
      <c r="CI14" s="435"/>
      <c r="CJ14" s="435"/>
      <c r="CK14" s="435"/>
      <c r="CL14" s="435"/>
      <c r="CM14" s="435"/>
      <c r="CN14" s="435"/>
      <c r="CO14" s="435"/>
      <c r="CP14" s="435"/>
      <c r="CQ14" s="435"/>
      <c r="CR14" s="435"/>
      <c r="CS14" s="436"/>
      <c r="CT14" s="535">
        <v>12.2</v>
      </c>
      <c r="CU14" s="536"/>
      <c r="CV14" s="536"/>
      <c r="CW14" s="536"/>
      <c r="CX14" s="536"/>
      <c r="CY14" s="536"/>
      <c r="CZ14" s="536"/>
      <c r="DA14" s="537"/>
      <c r="DB14" s="535">
        <v>16.100000000000001</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147</v>
      </c>
      <c r="N15" s="529"/>
      <c r="O15" s="529"/>
      <c r="P15" s="529"/>
      <c r="Q15" s="530"/>
      <c r="R15" s="531">
        <v>6978</v>
      </c>
      <c r="S15" s="532"/>
      <c r="T15" s="532"/>
      <c r="U15" s="532"/>
      <c r="V15" s="533"/>
      <c r="W15" s="519" t="s">
        <v>148</v>
      </c>
      <c r="X15" s="441"/>
      <c r="Y15" s="441"/>
      <c r="Z15" s="441"/>
      <c r="AA15" s="441"/>
      <c r="AB15" s="442"/>
      <c r="AC15" s="404">
        <v>470</v>
      </c>
      <c r="AD15" s="405"/>
      <c r="AE15" s="405"/>
      <c r="AF15" s="405"/>
      <c r="AG15" s="406"/>
      <c r="AH15" s="404">
        <v>522</v>
      </c>
      <c r="AI15" s="405"/>
      <c r="AJ15" s="405"/>
      <c r="AK15" s="405"/>
      <c r="AL15" s="407"/>
      <c r="AM15" s="497"/>
      <c r="AN15" s="402"/>
      <c r="AO15" s="402"/>
      <c r="AP15" s="402"/>
      <c r="AQ15" s="402"/>
      <c r="AR15" s="402"/>
      <c r="AS15" s="402"/>
      <c r="AT15" s="403"/>
      <c r="AU15" s="485"/>
      <c r="AV15" s="486"/>
      <c r="AW15" s="486"/>
      <c r="AX15" s="486"/>
      <c r="AY15" s="420" t="s">
        <v>149</v>
      </c>
      <c r="AZ15" s="421"/>
      <c r="BA15" s="421"/>
      <c r="BB15" s="421"/>
      <c r="BC15" s="421"/>
      <c r="BD15" s="421"/>
      <c r="BE15" s="421"/>
      <c r="BF15" s="421"/>
      <c r="BG15" s="421"/>
      <c r="BH15" s="421"/>
      <c r="BI15" s="421"/>
      <c r="BJ15" s="421"/>
      <c r="BK15" s="421"/>
      <c r="BL15" s="421"/>
      <c r="BM15" s="422"/>
      <c r="BN15" s="423">
        <v>707703</v>
      </c>
      <c r="BO15" s="424"/>
      <c r="BP15" s="424"/>
      <c r="BQ15" s="424"/>
      <c r="BR15" s="424"/>
      <c r="BS15" s="424"/>
      <c r="BT15" s="424"/>
      <c r="BU15" s="425"/>
      <c r="BV15" s="423">
        <v>694775</v>
      </c>
      <c r="BW15" s="424"/>
      <c r="BX15" s="424"/>
      <c r="BY15" s="424"/>
      <c r="BZ15" s="424"/>
      <c r="CA15" s="424"/>
      <c r="CB15" s="424"/>
      <c r="CC15" s="425"/>
      <c r="CD15" s="538" t="s">
        <v>150</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151</v>
      </c>
      <c r="M16" s="522"/>
      <c r="N16" s="522"/>
      <c r="O16" s="522"/>
      <c r="P16" s="522"/>
      <c r="Q16" s="523"/>
      <c r="R16" s="516" t="s">
        <v>152</v>
      </c>
      <c r="S16" s="517"/>
      <c r="T16" s="517"/>
      <c r="U16" s="517"/>
      <c r="V16" s="518"/>
      <c r="W16" s="534"/>
      <c r="X16" s="444"/>
      <c r="Y16" s="444"/>
      <c r="Z16" s="444"/>
      <c r="AA16" s="444"/>
      <c r="AB16" s="445"/>
      <c r="AC16" s="524">
        <v>14.2</v>
      </c>
      <c r="AD16" s="525"/>
      <c r="AE16" s="525"/>
      <c r="AF16" s="525"/>
      <c r="AG16" s="526"/>
      <c r="AH16" s="524">
        <v>14</v>
      </c>
      <c r="AI16" s="525"/>
      <c r="AJ16" s="525"/>
      <c r="AK16" s="525"/>
      <c r="AL16" s="527"/>
      <c r="AM16" s="497"/>
      <c r="AN16" s="402"/>
      <c r="AO16" s="402"/>
      <c r="AP16" s="402"/>
      <c r="AQ16" s="402"/>
      <c r="AR16" s="402"/>
      <c r="AS16" s="402"/>
      <c r="AT16" s="403"/>
      <c r="AU16" s="485"/>
      <c r="AV16" s="486"/>
      <c r="AW16" s="486"/>
      <c r="AX16" s="486"/>
      <c r="AY16" s="408" t="s">
        <v>153</v>
      </c>
      <c r="AZ16" s="409"/>
      <c r="BA16" s="409"/>
      <c r="BB16" s="409"/>
      <c r="BC16" s="409"/>
      <c r="BD16" s="409"/>
      <c r="BE16" s="409"/>
      <c r="BF16" s="409"/>
      <c r="BG16" s="409"/>
      <c r="BH16" s="409"/>
      <c r="BI16" s="409"/>
      <c r="BJ16" s="409"/>
      <c r="BK16" s="409"/>
      <c r="BL16" s="409"/>
      <c r="BM16" s="410"/>
      <c r="BN16" s="428">
        <v>3511837</v>
      </c>
      <c r="BO16" s="429"/>
      <c r="BP16" s="429"/>
      <c r="BQ16" s="429"/>
      <c r="BR16" s="429"/>
      <c r="BS16" s="429"/>
      <c r="BT16" s="429"/>
      <c r="BU16" s="430"/>
      <c r="BV16" s="428">
        <v>3486881</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154</v>
      </c>
      <c r="N17" s="514"/>
      <c r="O17" s="514"/>
      <c r="P17" s="514"/>
      <c r="Q17" s="515"/>
      <c r="R17" s="516" t="s">
        <v>155</v>
      </c>
      <c r="S17" s="517"/>
      <c r="T17" s="517"/>
      <c r="U17" s="517"/>
      <c r="V17" s="518"/>
      <c r="W17" s="519" t="s">
        <v>156</v>
      </c>
      <c r="X17" s="441"/>
      <c r="Y17" s="441"/>
      <c r="Z17" s="441"/>
      <c r="AA17" s="441"/>
      <c r="AB17" s="442"/>
      <c r="AC17" s="404">
        <v>2185</v>
      </c>
      <c r="AD17" s="405"/>
      <c r="AE17" s="405"/>
      <c r="AF17" s="405"/>
      <c r="AG17" s="406"/>
      <c r="AH17" s="404">
        <v>2410</v>
      </c>
      <c r="AI17" s="405"/>
      <c r="AJ17" s="405"/>
      <c r="AK17" s="405"/>
      <c r="AL17" s="407"/>
      <c r="AM17" s="497"/>
      <c r="AN17" s="402"/>
      <c r="AO17" s="402"/>
      <c r="AP17" s="402"/>
      <c r="AQ17" s="402"/>
      <c r="AR17" s="402"/>
      <c r="AS17" s="402"/>
      <c r="AT17" s="403"/>
      <c r="AU17" s="485"/>
      <c r="AV17" s="486"/>
      <c r="AW17" s="486"/>
      <c r="AX17" s="486"/>
      <c r="AY17" s="408" t="s">
        <v>157</v>
      </c>
      <c r="AZ17" s="409"/>
      <c r="BA17" s="409"/>
      <c r="BB17" s="409"/>
      <c r="BC17" s="409"/>
      <c r="BD17" s="409"/>
      <c r="BE17" s="409"/>
      <c r="BF17" s="409"/>
      <c r="BG17" s="409"/>
      <c r="BH17" s="409"/>
      <c r="BI17" s="409"/>
      <c r="BJ17" s="409"/>
      <c r="BK17" s="409"/>
      <c r="BL17" s="409"/>
      <c r="BM17" s="410"/>
      <c r="BN17" s="428">
        <v>889532</v>
      </c>
      <c r="BO17" s="429"/>
      <c r="BP17" s="429"/>
      <c r="BQ17" s="429"/>
      <c r="BR17" s="429"/>
      <c r="BS17" s="429"/>
      <c r="BT17" s="429"/>
      <c r="BU17" s="430"/>
      <c r="BV17" s="428">
        <v>868402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158</v>
      </c>
      <c r="C18" s="491"/>
      <c r="D18" s="491"/>
      <c r="E18" s="492"/>
      <c r="F18" s="492"/>
      <c r="G18" s="492"/>
      <c r="H18" s="492"/>
      <c r="I18" s="492"/>
      <c r="J18" s="492"/>
      <c r="K18" s="492"/>
      <c r="L18" s="493">
        <v>472.65</v>
      </c>
      <c r="M18" s="493"/>
      <c r="N18" s="493"/>
      <c r="O18" s="493"/>
      <c r="P18" s="493"/>
      <c r="Q18" s="493"/>
      <c r="R18" s="494"/>
      <c r="S18" s="494"/>
      <c r="T18" s="494"/>
      <c r="U18" s="494"/>
      <c r="V18" s="495"/>
      <c r="W18" s="509"/>
      <c r="X18" s="510"/>
      <c r="Y18" s="510"/>
      <c r="Z18" s="510"/>
      <c r="AA18" s="510"/>
      <c r="AB18" s="520"/>
      <c r="AC18" s="392">
        <v>65.900000000000006</v>
      </c>
      <c r="AD18" s="393"/>
      <c r="AE18" s="393"/>
      <c r="AF18" s="393"/>
      <c r="AG18" s="496"/>
      <c r="AH18" s="392">
        <v>64.8</v>
      </c>
      <c r="AI18" s="393"/>
      <c r="AJ18" s="393"/>
      <c r="AK18" s="393"/>
      <c r="AL18" s="394"/>
      <c r="AM18" s="497"/>
      <c r="AN18" s="402"/>
      <c r="AO18" s="402"/>
      <c r="AP18" s="402"/>
      <c r="AQ18" s="402"/>
      <c r="AR18" s="402"/>
      <c r="AS18" s="402"/>
      <c r="AT18" s="403"/>
      <c r="AU18" s="485"/>
      <c r="AV18" s="486"/>
      <c r="AW18" s="486"/>
      <c r="AX18" s="486"/>
      <c r="AY18" s="408" t="s">
        <v>159</v>
      </c>
      <c r="AZ18" s="409"/>
      <c r="BA18" s="409"/>
      <c r="BB18" s="409"/>
      <c r="BC18" s="409"/>
      <c r="BD18" s="409"/>
      <c r="BE18" s="409"/>
      <c r="BF18" s="409"/>
      <c r="BG18" s="409"/>
      <c r="BH18" s="409"/>
      <c r="BI18" s="409"/>
      <c r="BJ18" s="409"/>
      <c r="BK18" s="409"/>
      <c r="BL18" s="409"/>
      <c r="BM18" s="410"/>
      <c r="BN18" s="428">
        <v>3349980</v>
      </c>
      <c r="BO18" s="429"/>
      <c r="BP18" s="429"/>
      <c r="BQ18" s="429"/>
      <c r="BR18" s="429"/>
      <c r="BS18" s="429"/>
      <c r="BT18" s="429"/>
      <c r="BU18" s="430"/>
      <c r="BV18" s="428">
        <v>3328530</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160</v>
      </c>
      <c r="C19" s="491"/>
      <c r="D19" s="491"/>
      <c r="E19" s="492"/>
      <c r="F19" s="492"/>
      <c r="G19" s="492"/>
      <c r="H19" s="492"/>
      <c r="I19" s="492"/>
      <c r="J19" s="492"/>
      <c r="K19" s="492"/>
      <c r="L19" s="498">
        <v>16</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161</v>
      </c>
      <c r="AZ19" s="409"/>
      <c r="BA19" s="409"/>
      <c r="BB19" s="409"/>
      <c r="BC19" s="409"/>
      <c r="BD19" s="409"/>
      <c r="BE19" s="409"/>
      <c r="BF19" s="409"/>
      <c r="BG19" s="409"/>
      <c r="BH19" s="409"/>
      <c r="BI19" s="409"/>
      <c r="BJ19" s="409"/>
      <c r="BK19" s="409"/>
      <c r="BL19" s="409"/>
      <c r="BM19" s="410"/>
      <c r="BN19" s="428">
        <v>4316332</v>
      </c>
      <c r="BO19" s="429"/>
      <c r="BP19" s="429"/>
      <c r="BQ19" s="429"/>
      <c r="BR19" s="429"/>
      <c r="BS19" s="429"/>
      <c r="BT19" s="429"/>
      <c r="BU19" s="430"/>
      <c r="BV19" s="428">
        <v>4436156</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162</v>
      </c>
      <c r="C20" s="491"/>
      <c r="D20" s="491"/>
      <c r="E20" s="492"/>
      <c r="F20" s="492"/>
      <c r="G20" s="492"/>
      <c r="H20" s="492"/>
      <c r="I20" s="492"/>
      <c r="J20" s="492"/>
      <c r="K20" s="492"/>
      <c r="L20" s="498">
        <v>3367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163</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164</v>
      </c>
      <c r="C22" s="458"/>
      <c r="D22" s="459"/>
      <c r="E22" s="466" t="s">
        <v>1</v>
      </c>
      <c r="F22" s="441"/>
      <c r="G22" s="441"/>
      <c r="H22" s="441"/>
      <c r="I22" s="441"/>
      <c r="J22" s="441"/>
      <c r="K22" s="442"/>
      <c r="L22" s="466" t="s">
        <v>165</v>
      </c>
      <c r="M22" s="441"/>
      <c r="N22" s="441"/>
      <c r="O22" s="441"/>
      <c r="P22" s="442"/>
      <c r="Q22" s="451" t="s">
        <v>166</v>
      </c>
      <c r="R22" s="452"/>
      <c r="S22" s="452"/>
      <c r="T22" s="452"/>
      <c r="U22" s="452"/>
      <c r="V22" s="467"/>
      <c r="W22" s="469" t="s">
        <v>167</v>
      </c>
      <c r="X22" s="458"/>
      <c r="Y22" s="459"/>
      <c r="Z22" s="466" t="s">
        <v>1</v>
      </c>
      <c r="AA22" s="441"/>
      <c r="AB22" s="441"/>
      <c r="AC22" s="441"/>
      <c r="AD22" s="441"/>
      <c r="AE22" s="441"/>
      <c r="AF22" s="441"/>
      <c r="AG22" s="442"/>
      <c r="AH22" s="440" t="s">
        <v>168</v>
      </c>
      <c r="AI22" s="441"/>
      <c r="AJ22" s="441"/>
      <c r="AK22" s="441"/>
      <c r="AL22" s="442"/>
      <c r="AM22" s="440" t="s">
        <v>169</v>
      </c>
      <c r="AN22" s="446"/>
      <c r="AO22" s="446"/>
      <c r="AP22" s="446"/>
      <c r="AQ22" s="446"/>
      <c r="AR22" s="447"/>
      <c r="AS22" s="451" t="s">
        <v>166</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170</v>
      </c>
      <c r="AZ23" s="421"/>
      <c r="BA23" s="421"/>
      <c r="BB23" s="421"/>
      <c r="BC23" s="421"/>
      <c r="BD23" s="421"/>
      <c r="BE23" s="421"/>
      <c r="BF23" s="421"/>
      <c r="BG23" s="421"/>
      <c r="BH23" s="421"/>
      <c r="BI23" s="421"/>
      <c r="BJ23" s="421"/>
      <c r="BK23" s="421"/>
      <c r="BL23" s="421"/>
      <c r="BM23" s="422"/>
      <c r="BN23" s="428">
        <v>6484232</v>
      </c>
      <c r="BO23" s="429"/>
      <c r="BP23" s="429"/>
      <c r="BQ23" s="429"/>
      <c r="BR23" s="429"/>
      <c r="BS23" s="429"/>
      <c r="BT23" s="429"/>
      <c r="BU23" s="430"/>
      <c r="BV23" s="428">
        <v>6574111</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171</v>
      </c>
      <c r="F24" s="402"/>
      <c r="G24" s="402"/>
      <c r="H24" s="402"/>
      <c r="I24" s="402"/>
      <c r="J24" s="402"/>
      <c r="K24" s="403"/>
      <c r="L24" s="404">
        <v>1</v>
      </c>
      <c r="M24" s="405"/>
      <c r="N24" s="405"/>
      <c r="O24" s="405"/>
      <c r="P24" s="406"/>
      <c r="Q24" s="404">
        <v>8600</v>
      </c>
      <c r="R24" s="405"/>
      <c r="S24" s="405"/>
      <c r="T24" s="405"/>
      <c r="U24" s="405"/>
      <c r="V24" s="406"/>
      <c r="W24" s="470"/>
      <c r="X24" s="461"/>
      <c r="Y24" s="462"/>
      <c r="Z24" s="401" t="s">
        <v>172</v>
      </c>
      <c r="AA24" s="402"/>
      <c r="AB24" s="402"/>
      <c r="AC24" s="402"/>
      <c r="AD24" s="402"/>
      <c r="AE24" s="402"/>
      <c r="AF24" s="402"/>
      <c r="AG24" s="403"/>
      <c r="AH24" s="404">
        <v>109</v>
      </c>
      <c r="AI24" s="405"/>
      <c r="AJ24" s="405"/>
      <c r="AK24" s="405"/>
      <c r="AL24" s="406"/>
      <c r="AM24" s="404">
        <v>315119</v>
      </c>
      <c r="AN24" s="405"/>
      <c r="AO24" s="405"/>
      <c r="AP24" s="405"/>
      <c r="AQ24" s="405"/>
      <c r="AR24" s="406"/>
      <c r="AS24" s="404">
        <v>2891</v>
      </c>
      <c r="AT24" s="405"/>
      <c r="AU24" s="405"/>
      <c r="AV24" s="405"/>
      <c r="AW24" s="405"/>
      <c r="AX24" s="407"/>
      <c r="AY24" s="395" t="s">
        <v>173</v>
      </c>
      <c r="AZ24" s="396"/>
      <c r="BA24" s="396"/>
      <c r="BB24" s="396"/>
      <c r="BC24" s="396"/>
      <c r="BD24" s="396"/>
      <c r="BE24" s="396"/>
      <c r="BF24" s="396"/>
      <c r="BG24" s="396"/>
      <c r="BH24" s="396"/>
      <c r="BI24" s="396"/>
      <c r="BJ24" s="396"/>
      <c r="BK24" s="396"/>
      <c r="BL24" s="396"/>
      <c r="BM24" s="397"/>
      <c r="BN24" s="428">
        <v>5987260</v>
      </c>
      <c r="BO24" s="429"/>
      <c r="BP24" s="429"/>
      <c r="BQ24" s="429"/>
      <c r="BR24" s="429"/>
      <c r="BS24" s="429"/>
      <c r="BT24" s="429"/>
      <c r="BU24" s="430"/>
      <c r="BV24" s="428">
        <v>6077515</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174</v>
      </c>
      <c r="F25" s="402"/>
      <c r="G25" s="402"/>
      <c r="H25" s="402"/>
      <c r="I25" s="402"/>
      <c r="J25" s="402"/>
      <c r="K25" s="403"/>
      <c r="L25" s="404">
        <v>1</v>
      </c>
      <c r="M25" s="405"/>
      <c r="N25" s="405"/>
      <c r="O25" s="405"/>
      <c r="P25" s="406"/>
      <c r="Q25" s="404">
        <v>6850</v>
      </c>
      <c r="R25" s="405"/>
      <c r="S25" s="405"/>
      <c r="T25" s="405"/>
      <c r="U25" s="405"/>
      <c r="V25" s="406"/>
      <c r="W25" s="470"/>
      <c r="X25" s="461"/>
      <c r="Y25" s="462"/>
      <c r="Z25" s="401" t="s">
        <v>175</v>
      </c>
      <c r="AA25" s="402"/>
      <c r="AB25" s="402"/>
      <c r="AC25" s="402"/>
      <c r="AD25" s="402"/>
      <c r="AE25" s="402"/>
      <c r="AF25" s="402"/>
      <c r="AG25" s="403"/>
      <c r="AH25" s="404" t="s">
        <v>176</v>
      </c>
      <c r="AI25" s="405"/>
      <c r="AJ25" s="405"/>
      <c r="AK25" s="405"/>
      <c r="AL25" s="406"/>
      <c r="AM25" s="404" t="s">
        <v>176</v>
      </c>
      <c r="AN25" s="405"/>
      <c r="AO25" s="405"/>
      <c r="AP25" s="405"/>
      <c r="AQ25" s="405"/>
      <c r="AR25" s="406"/>
      <c r="AS25" s="404" t="s">
        <v>176</v>
      </c>
      <c r="AT25" s="405"/>
      <c r="AU25" s="405"/>
      <c r="AV25" s="405"/>
      <c r="AW25" s="405"/>
      <c r="AX25" s="407"/>
      <c r="AY25" s="420" t="s">
        <v>177</v>
      </c>
      <c r="AZ25" s="421"/>
      <c r="BA25" s="421"/>
      <c r="BB25" s="421"/>
      <c r="BC25" s="421"/>
      <c r="BD25" s="421"/>
      <c r="BE25" s="421"/>
      <c r="BF25" s="421"/>
      <c r="BG25" s="421"/>
      <c r="BH25" s="421"/>
      <c r="BI25" s="421"/>
      <c r="BJ25" s="421"/>
      <c r="BK25" s="421"/>
      <c r="BL25" s="421"/>
      <c r="BM25" s="422"/>
      <c r="BN25" s="423">
        <v>320413</v>
      </c>
      <c r="BO25" s="424"/>
      <c r="BP25" s="424"/>
      <c r="BQ25" s="424"/>
      <c r="BR25" s="424"/>
      <c r="BS25" s="424"/>
      <c r="BT25" s="424"/>
      <c r="BU25" s="425"/>
      <c r="BV25" s="423">
        <v>266944</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178</v>
      </c>
      <c r="F26" s="402"/>
      <c r="G26" s="402"/>
      <c r="H26" s="402"/>
      <c r="I26" s="402"/>
      <c r="J26" s="402"/>
      <c r="K26" s="403"/>
      <c r="L26" s="404">
        <v>1</v>
      </c>
      <c r="M26" s="405"/>
      <c r="N26" s="405"/>
      <c r="O26" s="405"/>
      <c r="P26" s="406"/>
      <c r="Q26" s="404">
        <v>6050</v>
      </c>
      <c r="R26" s="405"/>
      <c r="S26" s="405"/>
      <c r="T26" s="405"/>
      <c r="U26" s="405"/>
      <c r="V26" s="406"/>
      <c r="W26" s="470"/>
      <c r="X26" s="461"/>
      <c r="Y26" s="462"/>
      <c r="Z26" s="401" t="s">
        <v>179</v>
      </c>
      <c r="AA26" s="483"/>
      <c r="AB26" s="483"/>
      <c r="AC26" s="483"/>
      <c r="AD26" s="483"/>
      <c r="AE26" s="483"/>
      <c r="AF26" s="483"/>
      <c r="AG26" s="484"/>
      <c r="AH26" s="404">
        <v>2</v>
      </c>
      <c r="AI26" s="405"/>
      <c r="AJ26" s="405"/>
      <c r="AK26" s="405"/>
      <c r="AL26" s="406"/>
      <c r="AM26" s="404" t="s">
        <v>180</v>
      </c>
      <c r="AN26" s="405"/>
      <c r="AO26" s="405"/>
      <c r="AP26" s="405"/>
      <c r="AQ26" s="405"/>
      <c r="AR26" s="406"/>
      <c r="AS26" s="404" t="s">
        <v>180</v>
      </c>
      <c r="AT26" s="405"/>
      <c r="AU26" s="405"/>
      <c r="AV26" s="405"/>
      <c r="AW26" s="405"/>
      <c r="AX26" s="407"/>
      <c r="AY26" s="437" t="s">
        <v>181</v>
      </c>
      <c r="AZ26" s="438"/>
      <c r="BA26" s="438"/>
      <c r="BB26" s="438"/>
      <c r="BC26" s="438"/>
      <c r="BD26" s="438"/>
      <c r="BE26" s="438"/>
      <c r="BF26" s="438"/>
      <c r="BG26" s="438"/>
      <c r="BH26" s="438"/>
      <c r="BI26" s="438"/>
      <c r="BJ26" s="438"/>
      <c r="BK26" s="438"/>
      <c r="BL26" s="438"/>
      <c r="BM26" s="439"/>
      <c r="BN26" s="428" t="s">
        <v>176</v>
      </c>
      <c r="BO26" s="429"/>
      <c r="BP26" s="429"/>
      <c r="BQ26" s="429"/>
      <c r="BR26" s="429"/>
      <c r="BS26" s="429"/>
      <c r="BT26" s="429"/>
      <c r="BU26" s="430"/>
      <c r="BV26" s="428" t="s">
        <v>176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182</v>
      </c>
      <c r="F27" s="402"/>
      <c r="G27" s="402"/>
      <c r="H27" s="402"/>
      <c r="I27" s="402"/>
      <c r="J27" s="402"/>
      <c r="K27" s="403"/>
      <c r="L27" s="404">
        <v>1</v>
      </c>
      <c r="M27" s="405"/>
      <c r="N27" s="405"/>
      <c r="O27" s="405"/>
      <c r="P27" s="406"/>
      <c r="Q27" s="404">
        <v>2750</v>
      </c>
      <c r="R27" s="405"/>
      <c r="S27" s="405"/>
      <c r="T27" s="405"/>
      <c r="U27" s="405"/>
      <c r="V27" s="406"/>
      <c r="W27" s="470"/>
      <c r="X27" s="461"/>
      <c r="Y27" s="462"/>
      <c r="Z27" s="401" t="s">
        <v>183</v>
      </c>
      <c r="AA27" s="402"/>
      <c r="AB27" s="402"/>
      <c r="AC27" s="402"/>
      <c r="AD27" s="402"/>
      <c r="AE27" s="402"/>
      <c r="AF27" s="402"/>
      <c r="AG27" s="403"/>
      <c r="AH27" s="404" t="s">
        <v>176</v>
      </c>
      <c r="AI27" s="405"/>
      <c r="AJ27" s="405"/>
      <c r="AK27" s="405"/>
      <c r="AL27" s="406"/>
      <c r="AM27" s="404" t="s">
        <v>176</v>
      </c>
      <c r="AN27" s="405"/>
      <c r="AO27" s="405"/>
      <c r="AP27" s="405"/>
      <c r="AQ27" s="405"/>
      <c r="AR27" s="406"/>
      <c r="AS27" s="404" t="s">
        <v>176</v>
      </c>
      <c r="AT27" s="405"/>
      <c r="AU27" s="405"/>
      <c r="AV27" s="405"/>
      <c r="AW27" s="405"/>
      <c r="AX27" s="407"/>
      <c r="AY27" s="434" t="s">
        <v>184</v>
      </c>
      <c r="AZ27" s="435"/>
      <c r="BA27" s="435"/>
      <c r="BB27" s="435"/>
      <c r="BC27" s="435"/>
      <c r="BD27" s="435"/>
      <c r="BE27" s="435"/>
      <c r="BF27" s="435"/>
      <c r="BG27" s="435"/>
      <c r="BH27" s="435"/>
      <c r="BI27" s="435"/>
      <c r="BJ27" s="435"/>
      <c r="BK27" s="435"/>
      <c r="BL27" s="435"/>
      <c r="BM27" s="436"/>
      <c r="BN27" s="431" t="s">
        <v>176</v>
      </c>
      <c r="BO27" s="432"/>
      <c r="BP27" s="432"/>
      <c r="BQ27" s="432"/>
      <c r="BR27" s="432"/>
      <c r="BS27" s="432"/>
      <c r="BT27" s="432"/>
      <c r="BU27" s="433"/>
      <c r="BV27" s="431" t="s">
        <v>176</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185</v>
      </c>
      <c r="F28" s="402"/>
      <c r="G28" s="402"/>
      <c r="H28" s="402"/>
      <c r="I28" s="402"/>
      <c r="J28" s="402"/>
      <c r="K28" s="403"/>
      <c r="L28" s="404">
        <v>1</v>
      </c>
      <c r="M28" s="405"/>
      <c r="N28" s="405"/>
      <c r="O28" s="405"/>
      <c r="P28" s="406"/>
      <c r="Q28" s="404">
        <v>2250</v>
      </c>
      <c r="R28" s="405"/>
      <c r="S28" s="405"/>
      <c r="T28" s="405"/>
      <c r="U28" s="405"/>
      <c r="V28" s="406"/>
      <c r="W28" s="470"/>
      <c r="X28" s="461"/>
      <c r="Y28" s="462"/>
      <c r="Z28" s="401" t="s">
        <v>186</v>
      </c>
      <c r="AA28" s="402"/>
      <c r="AB28" s="402"/>
      <c r="AC28" s="402"/>
      <c r="AD28" s="402"/>
      <c r="AE28" s="402"/>
      <c r="AF28" s="402"/>
      <c r="AG28" s="403"/>
      <c r="AH28" s="404" t="s">
        <v>176</v>
      </c>
      <c r="AI28" s="405"/>
      <c r="AJ28" s="405"/>
      <c r="AK28" s="405"/>
      <c r="AL28" s="406"/>
      <c r="AM28" s="404" t="s">
        <v>176</v>
      </c>
      <c r="AN28" s="405"/>
      <c r="AO28" s="405"/>
      <c r="AP28" s="405"/>
      <c r="AQ28" s="405"/>
      <c r="AR28" s="406"/>
      <c r="AS28" s="404" t="s">
        <v>176</v>
      </c>
      <c r="AT28" s="405"/>
      <c r="AU28" s="405"/>
      <c r="AV28" s="405"/>
      <c r="AW28" s="405"/>
      <c r="AX28" s="407"/>
      <c r="AY28" s="411" t="s">
        <v>187</v>
      </c>
      <c r="AZ28" s="412"/>
      <c r="BA28" s="412"/>
      <c r="BB28" s="413"/>
      <c r="BC28" s="420" t="s">
        <v>48</v>
      </c>
      <c r="BD28" s="421"/>
      <c r="BE28" s="421"/>
      <c r="BF28" s="421"/>
      <c r="BG28" s="421"/>
      <c r="BH28" s="421"/>
      <c r="BI28" s="421"/>
      <c r="BJ28" s="421"/>
      <c r="BK28" s="421"/>
      <c r="BL28" s="421"/>
      <c r="BM28" s="422"/>
      <c r="BN28" s="423">
        <v>1561408</v>
      </c>
      <c r="BO28" s="424"/>
      <c r="BP28" s="424"/>
      <c r="BQ28" s="424"/>
      <c r="BR28" s="424"/>
      <c r="BS28" s="424"/>
      <c r="BT28" s="424"/>
      <c r="BU28" s="425"/>
      <c r="BV28" s="423">
        <v>1544868</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188</v>
      </c>
      <c r="F29" s="402"/>
      <c r="G29" s="402"/>
      <c r="H29" s="402"/>
      <c r="I29" s="402"/>
      <c r="J29" s="402"/>
      <c r="K29" s="403"/>
      <c r="L29" s="404">
        <v>9</v>
      </c>
      <c r="M29" s="405"/>
      <c r="N29" s="405"/>
      <c r="O29" s="405"/>
      <c r="P29" s="406"/>
      <c r="Q29" s="404">
        <v>2000</v>
      </c>
      <c r="R29" s="405"/>
      <c r="S29" s="405"/>
      <c r="T29" s="405"/>
      <c r="U29" s="405"/>
      <c r="V29" s="406"/>
      <c r="W29" s="471"/>
      <c r="X29" s="472"/>
      <c r="Y29" s="473"/>
      <c r="Z29" s="401" t="s">
        <v>189</v>
      </c>
      <c r="AA29" s="402"/>
      <c r="AB29" s="402"/>
      <c r="AC29" s="402"/>
      <c r="AD29" s="402"/>
      <c r="AE29" s="402"/>
      <c r="AF29" s="402"/>
      <c r="AG29" s="403"/>
      <c r="AH29" s="404">
        <v>109</v>
      </c>
      <c r="AI29" s="405"/>
      <c r="AJ29" s="405"/>
      <c r="AK29" s="405"/>
      <c r="AL29" s="406"/>
      <c r="AM29" s="404">
        <v>315119</v>
      </c>
      <c r="AN29" s="405"/>
      <c r="AO29" s="405"/>
      <c r="AP29" s="405"/>
      <c r="AQ29" s="405"/>
      <c r="AR29" s="406"/>
      <c r="AS29" s="404">
        <v>2891</v>
      </c>
      <c r="AT29" s="405"/>
      <c r="AU29" s="405"/>
      <c r="AV29" s="405"/>
      <c r="AW29" s="405"/>
      <c r="AX29" s="407"/>
      <c r="AY29" s="414"/>
      <c r="AZ29" s="415"/>
      <c r="BA29" s="415"/>
      <c r="BB29" s="416"/>
      <c r="BC29" s="408" t="s">
        <v>190</v>
      </c>
      <c r="BD29" s="409"/>
      <c r="BE29" s="409"/>
      <c r="BF29" s="409"/>
      <c r="BG29" s="409"/>
      <c r="BH29" s="409"/>
      <c r="BI29" s="409"/>
      <c r="BJ29" s="409"/>
      <c r="BK29" s="409"/>
      <c r="BL29" s="409"/>
      <c r="BM29" s="410"/>
      <c r="BN29" s="428">
        <v>337227</v>
      </c>
      <c r="BO29" s="429"/>
      <c r="BP29" s="429"/>
      <c r="BQ29" s="429"/>
      <c r="BR29" s="429"/>
      <c r="BS29" s="429"/>
      <c r="BT29" s="429"/>
      <c r="BU29" s="430"/>
      <c r="BV29" s="428">
        <v>427200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191</v>
      </c>
      <c r="X30" s="481"/>
      <c r="Y30" s="481"/>
      <c r="Z30" s="481"/>
      <c r="AA30" s="481"/>
      <c r="AB30" s="481"/>
      <c r="AC30" s="481"/>
      <c r="AD30" s="481"/>
      <c r="AE30" s="481"/>
      <c r="AF30" s="481"/>
      <c r="AG30" s="482"/>
      <c r="AH30" s="392">
        <v>94.7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50</v>
      </c>
      <c r="BD30" s="396"/>
      <c r="BE30" s="396"/>
      <c r="BF30" s="396"/>
      <c r="BG30" s="396"/>
      <c r="BH30" s="396"/>
      <c r="BI30" s="396"/>
      <c r="BJ30" s="396"/>
      <c r="BK30" s="396"/>
      <c r="BL30" s="396"/>
      <c r="BM30" s="397"/>
      <c r="BN30" s="431">
        <v>1151219</v>
      </c>
      <c r="BO30" s="432"/>
      <c r="BP30" s="432"/>
      <c r="BQ30" s="432"/>
      <c r="BR30" s="432"/>
      <c r="BS30" s="432"/>
      <c r="BT30" s="432"/>
      <c r="BU30" s="433"/>
      <c r="BV30" s="431">
        <v>1148483</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198</v>
      </c>
      <c r="D33" s="391"/>
      <c r="E33" s="390" t="s">
        <v>199</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198</v>
      </c>
      <c r="AN33" s="391"/>
      <c r="AO33" s="390" t="s">
        <v>199</v>
      </c>
      <c r="AP33" s="390"/>
      <c r="AQ33" s="390"/>
      <c r="AR33" s="390"/>
      <c r="AS33" s="390"/>
      <c r="AT33" s="390"/>
      <c r="AU33" s="390"/>
      <c r="AV33" s="390"/>
      <c r="AW33" s="390"/>
      <c r="AX33" s="390"/>
      <c r="AY33" s="390"/>
      <c r="AZ33" s="390"/>
      <c r="BA33" s="390"/>
      <c r="BB33" s="390"/>
      <c r="BC33" s="390"/>
      <c r="BD33" s="217"/>
      <c r="BE33" s="390" t="s">
        <v>200</v>
      </c>
      <c r="BF33" s="390"/>
      <c r="BG33" s="390" t="s">
        <v>201</v>
      </c>
      <c r="BH33" s="390"/>
      <c r="BI33" s="390"/>
      <c r="BJ33" s="390"/>
      <c r="BK33" s="390"/>
      <c r="BL33" s="390"/>
      <c r="BM33" s="390"/>
      <c r="BN33" s="390"/>
      <c r="BO33" s="390"/>
      <c r="BP33" s="390"/>
      <c r="BQ33" s="390"/>
      <c r="BR33" s="390"/>
      <c r="BS33" s="390"/>
      <c r="BT33" s="390"/>
      <c r="BU33" s="390"/>
      <c r="BV33" s="217"/>
      <c r="BW33" s="391" t="s">
        <v>200</v>
      </c>
      <c r="BX33" s="391"/>
      <c r="BY33" s="390" t="s">
        <v>202</v>
      </c>
      <c r="BZ33" s="390"/>
      <c r="CA33" s="390"/>
      <c r="CB33" s="390"/>
      <c r="CC33" s="390"/>
      <c r="CD33" s="390"/>
      <c r="CE33" s="390"/>
      <c r="CF33" s="390"/>
      <c r="CG33" s="390"/>
      <c r="CH33" s="390"/>
      <c r="CI33" s="390"/>
      <c r="CJ33" s="390"/>
      <c r="CK33" s="390"/>
      <c r="CL33" s="390"/>
      <c r="CM33" s="390"/>
      <c r="CN33" s="216"/>
      <c r="CO33" s="391" t="s">
        <v>198</v>
      </c>
      <c r="CP33" s="391"/>
      <c r="CQ33" s="390" t="s">
        <v>203</v>
      </c>
      <c r="CR33" s="390"/>
      <c r="CS33" s="390"/>
      <c r="CT33" s="390"/>
      <c r="CU33" s="390"/>
      <c r="CV33" s="390"/>
      <c r="CW33" s="390"/>
      <c r="CX33" s="390"/>
      <c r="CY33" s="390"/>
      <c r="CZ33" s="390"/>
      <c r="DA33" s="390"/>
      <c r="DB33" s="390"/>
      <c r="DC33" s="390"/>
      <c r="DD33" s="390"/>
      <c r="DE33" s="390"/>
      <c r="DF33" s="216"/>
      <c r="DG33" s="389" t="s">
        <v>204</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羽幌町一般会計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羽幌町国民健康保険事業特別会計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羽幌町水道事業会計</v>
      </c>
      <c r="AP34" s="386"/>
      <c r="AQ34" s="386"/>
      <c r="AR34" s="386"/>
      <c r="AS34" s="386"/>
      <c r="AT34" s="386"/>
      <c r="AU34" s="386"/>
      <c r="AV34" s="386"/>
      <c r="AW34" s="386"/>
      <c r="AX34" s="386"/>
      <c r="AY34" s="386"/>
      <c r="AZ34" s="386"/>
      <c r="BA34" s="386"/>
      <c r="BB34" s="386"/>
      <c r="BC34" s="386"/>
      <c r="BD34" s="214"/>
      <c r="BE34" s="387">
        <f>IF(BG34="","",MAX(C34:D43,U34:V43,AM34:AN43)+1)</f>
        <v>6</v>
      </c>
      <c r="BF34" s="387"/>
      <c r="BG34" s="386" t="str">
        <f>IF('各会計、関係団体の財政状況及び健全化判断比率'!B32="","",'各会計、関係団体の財政状況及び健全化判断比率'!B32)</f>
        <v>羽幌町簡易水道事業特別会計</v>
      </c>
      <c r="BH34" s="386"/>
      <c r="BI34" s="386"/>
      <c r="BJ34" s="386"/>
      <c r="BK34" s="386"/>
      <c r="BL34" s="386"/>
      <c r="BM34" s="386"/>
      <c r="BN34" s="386"/>
      <c r="BO34" s="386"/>
      <c r="BP34" s="386"/>
      <c r="BQ34" s="386"/>
      <c r="BR34" s="386"/>
      <c r="BS34" s="386"/>
      <c r="BT34" s="386"/>
      <c r="BU34" s="386"/>
      <c r="BV34" s="214"/>
      <c r="BW34" s="387">
        <f>IF(BY34="","",MAX(C34:D43,U34:V43,AM34:AN43,BE34:BF43)+1)</f>
        <v>9</v>
      </c>
      <c r="BX34" s="387"/>
      <c r="BY34" s="386" t="str">
        <f>IF('各会計、関係団体の財政状況及び健全化判断比率'!B68="","",'各会計、関係団体の財政状況及び健全化判断比率'!B68)</f>
        <v>羽幌町外2町村衛生施設組合</v>
      </c>
      <c r="BZ34" s="386"/>
      <c r="CA34" s="386"/>
      <c r="CB34" s="386"/>
      <c r="CC34" s="386"/>
      <c r="CD34" s="386"/>
      <c r="CE34" s="386"/>
      <c r="CF34" s="386"/>
      <c r="CG34" s="386"/>
      <c r="CH34" s="386"/>
      <c r="CI34" s="386"/>
      <c r="CJ34" s="386"/>
      <c r="CK34" s="386"/>
      <c r="CL34" s="386"/>
      <c r="CM34" s="386"/>
      <c r="CN34" s="214"/>
      <c r="CO34" s="387" t="str">
        <f>IF(CQ34="","",MAX(C34:D43,U34:V43,AM34:AN43,BE34:BF43,BW34:BX43)+1)</f>
        <v/>
      </c>
      <c r="CP34" s="387"/>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羽幌町介護保険事業特別会計</v>
      </c>
      <c r="X35" s="386"/>
      <c r="Y35" s="386"/>
      <c r="Z35" s="386"/>
      <c r="AA35" s="386"/>
      <c r="AB35" s="386"/>
      <c r="AC35" s="386"/>
      <c r="AD35" s="386"/>
      <c r="AE35" s="386"/>
      <c r="AF35" s="386"/>
      <c r="AG35" s="386"/>
      <c r="AH35" s="386"/>
      <c r="AI35" s="386"/>
      <c r="AJ35" s="386"/>
      <c r="AK35" s="386"/>
      <c r="AL35" s="214"/>
      <c r="AM35" s="387" t="str">
        <f t="shared" ref="AM35:AM43" si="0">IF(AO35="","",AM34+1)</f>
        <v/>
      </c>
      <c r="AN35" s="387"/>
      <c r="AO35" s="386"/>
      <c r="AP35" s="386"/>
      <c r="AQ35" s="386"/>
      <c r="AR35" s="386"/>
      <c r="AS35" s="386"/>
      <c r="AT35" s="386"/>
      <c r="AU35" s="386"/>
      <c r="AV35" s="386"/>
      <c r="AW35" s="386"/>
      <c r="AX35" s="386"/>
      <c r="AY35" s="386"/>
      <c r="AZ35" s="386"/>
      <c r="BA35" s="386"/>
      <c r="BB35" s="386"/>
      <c r="BC35" s="386"/>
      <c r="BD35" s="214"/>
      <c r="BE35" s="387">
        <f t="shared" ref="BE35:BE43" si="1">IF(BG35="","",BE34+1)</f>
        <v>7</v>
      </c>
      <c r="BF35" s="387"/>
      <c r="BG35" s="386" t="str">
        <f>IF('各会計、関係団体の財政状況及び健全化判断比率'!B33="","",'各会計、関係団体の財政状況及び健全化判断比率'!B33)</f>
        <v>羽幌町下水道事業特別会計</v>
      </c>
      <c r="BH35" s="386"/>
      <c r="BI35" s="386"/>
      <c r="BJ35" s="386"/>
      <c r="BK35" s="386"/>
      <c r="BL35" s="386"/>
      <c r="BM35" s="386"/>
      <c r="BN35" s="386"/>
      <c r="BO35" s="386"/>
      <c r="BP35" s="386"/>
      <c r="BQ35" s="386"/>
      <c r="BR35" s="386"/>
      <c r="BS35" s="386"/>
      <c r="BT35" s="386"/>
      <c r="BU35" s="386"/>
      <c r="BV35" s="214"/>
      <c r="BW35" s="387">
        <f t="shared" ref="BW35:BW43" si="2">IF(BY35="","",BW34+1)</f>
        <v>10</v>
      </c>
      <c r="BX35" s="387"/>
      <c r="BY35" s="386" t="str">
        <f>IF('各会計、関係団体の財政状況及び健全化判断比率'!B69="","",'各会計、関係団体の財政状況及び健全化判断比率'!B69)</f>
        <v>北留萌消防組合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羽幌町後期高齢者医療特別会計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8</v>
      </c>
      <c r="BF36" s="387"/>
      <c r="BG36" s="386" t="str">
        <f>IF('各会計、関係団体の財政状況及び健全化判断比率'!B34="","",'各会計、関係団体の財政状況及び健全化判断比率'!B34)</f>
        <v>羽幌町港湾上屋事業特別会計</v>
      </c>
      <c r="BH36" s="386"/>
      <c r="BI36" s="386"/>
      <c r="BJ36" s="386"/>
      <c r="BK36" s="386"/>
      <c r="BL36" s="386"/>
      <c r="BM36" s="386"/>
      <c r="BN36" s="386"/>
      <c r="BO36" s="386"/>
      <c r="BP36" s="386"/>
      <c r="BQ36" s="386"/>
      <c r="BR36" s="386"/>
      <c r="BS36" s="386"/>
      <c r="BT36" s="386"/>
      <c r="BU36" s="386"/>
      <c r="BV36" s="214"/>
      <c r="BW36" s="387" t="str">
        <f t="shared" si="2"/>
        <v/>
      </c>
      <c r="BX36" s="387"/>
      <c r="BY36" s="386" t="str">
        <f>IF('各会計、関係団体の財政状況及び健全化判断比率'!B70="","",'各会計、関係団体の財政状況及び健全化判断比率'!B70)</f>
        <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t="str">
        <f t="shared" si="2"/>
        <v/>
      </c>
      <c r="BX37" s="387"/>
      <c r="BY37" s="386" t="str">
        <f>IF('各会計、関係団体の財政状況及び健全化判断比率'!B71="","",'各会計、関係団体の財政状況及び健全化判断比率'!B71)</f>
        <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t="str">
        <f t="shared" si="2"/>
        <v/>
      </c>
      <c r="BX38" s="387"/>
      <c r="BY38" s="386" t="str">
        <f>IF('各会計、関係団体の財政状況及び健全化判断比率'!B72="","",'各会計、関係団体の財政状況及び健全化判断比率'!B72)</f>
        <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t="str">
        <f t="shared" si="2"/>
        <v/>
      </c>
      <c r="BX39" s="387"/>
      <c r="BY39" s="386" t="str">
        <f>IF('各会計、関係団体の財政状況及び健全化判断比率'!B73="","",'各会計、関係団体の財政状況及び健全化判断比率'!B73)</f>
        <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t="str">
        <f t="shared" si="2"/>
        <v/>
      </c>
      <c r="BX40" s="387"/>
      <c r="BY40" s="386" t="str">
        <f>IF('各会計、関係団体の財政状況及び健全化判断比率'!B74="","",'各会計、関係団体の財政状況及び健全化判断比率'!B74)</f>
        <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jenEiueY4nLKLrDpmvzBbE4WFc/+BOvWK7isyXr7FSIVBtdT1+iGF+D3e5urQ6Rs7ghe9mYbptCAb3lA7f/w==" saltValue="hYGLBuOG1dM7113Z2q5n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10" t="s">
        <v>567</v>
      </c>
      <c r="D34" s="1210"/>
      <c r="E34" s="1211"/>
      <c r="F34" s="32">
        <v>8.69</v>
      </c>
      <c r="G34" s="33">
        <v>9.31</v>
      </c>
      <c r="H34" s="33">
        <v>10.210000000000001</v>
      </c>
      <c r="I34" s="33">
        <v>7.99</v>
      </c>
      <c r="J34" s="34">
        <v>7.96</v>
      </c>
      <c r="K34" s="22"/>
      <c r="L34" s="22"/>
      <c r="M34" s="22"/>
      <c r="N34" s="22"/>
      <c r="O34" s="22"/>
      <c r="P34" s="22"/>
    </row>
    <row r="35" spans="1:16" ht="39" customHeight="1" x14ac:dyDescent="0.15">
      <c r="A35" s="22"/>
      <c r="B35" s="35"/>
      <c r="C35" s="1204" t="s">
        <v>568</v>
      </c>
      <c r="D35" s="1205"/>
      <c r="E35" s="1206"/>
      <c r="F35" s="36">
        <v>9.59</v>
      </c>
      <c r="G35" s="37">
        <v>5.14</v>
      </c>
      <c r="H35" s="37">
        <v>0.89</v>
      </c>
      <c r="I35" s="37">
        <v>0.75</v>
      </c>
      <c r="J35" s="38">
        <v>0.8</v>
      </c>
      <c r="K35" s="22"/>
      <c r="L35" s="22"/>
      <c r="M35" s="22"/>
      <c r="N35" s="22"/>
      <c r="O35" s="22"/>
      <c r="P35" s="22"/>
    </row>
    <row r="36" spans="1:16" ht="39" customHeight="1" x14ac:dyDescent="0.15">
      <c r="A36" s="22"/>
      <c r="B36" s="35"/>
      <c r="C36" s="1204" t="s">
        <v>569</v>
      </c>
      <c r="D36" s="1205"/>
      <c r="E36" s="1206"/>
      <c r="F36" s="36">
        <v>0.74</v>
      </c>
      <c r="G36" s="37">
        <v>1.21</v>
      </c>
      <c r="H36" s="37">
        <v>1.67</v>
      </c>
      <c r="I36" s="37">
        <v>0.9</v>
      </c>
      <c r="J36" s="38">
        <v>0.25</v>
      </c>
      <c r="K36" s="22"/>
      <c r="L36" s="22"/>
      <c r="M36" s="22"/>
      <c r="N36" s="22"/>
      <c r="O36" s="22"/>
      <c r="P36" s="22"/>
    </row>
    <row r="37" spans="1:16" ht="39" customHeight="1" x14ac:dyDescent="0.15">
      <c r="A37" s="22"/>
      <c r="B37" s="35"/>
      <c r="C37" s="1204" t="s">
        <v>570</v>
      </c>
      <c r="D37" s="1205"/>
      <c r="E37" s="1206"/>
      <c r="F37" s="36">
        <v>0.05</v>
      </c>
      <c r="G37" s="37">
        <v>0.38</v>
      </c>
      <c r="H37" s="37">
        <v>0.91</v>
      </c>
      <c r="I37" s="37">
        <v>0.02</v>
      </c>
      <c r="J37" s="38">
        <v>0.24</v>
      </c>
      <c r="K37" s="22"/>
      <c r="L37" s="22"/>
      <c r="M37" s="22"/>
      <c r="N37" s="22"/>
      <c r="O37" s="22"/>
      <c r="P37" s="22"/>
    </row>
    <row r="38" spans="1:16" ht="39" customHeight="1" x14ac:dyDescent="0.15">
      <c r="A38" s="22"/>
      <c r="B38" s="35"/>
      <c r="C38" s="1204" t="s">
        <v>571</v>
      </c>
      <c r="D38" s="1205"/>
      <c r="E38" s="1206"/>
      <c r="F38" s="36">
        <v>0</v>
      </c>
      <c r="G38" s="37">
        <v>0</v>
      </c>
      <c r="H38" s="37">
        <v>0</v>
      </c>
      <c r="I38" s="37">
        <v>0.01</v>
      </c>
      <c r="J38" s="38">
        <v>0</v>
      </c>
      <c r="K38" s="22"/>
      <c r="L38" s="22"/>
      <c r="M38" s="22"/>
      <c r="N38" s="22"/>
      <c r="O38" s="22"/>
      <c r="P38" s="22"/>
    </row>
    <row r="39" spans="1:16" ht="39" customHeight="1" x14ac:dyDescent="0.15">
      <c r="A39" s="22"/>
      <c r="B39" s="35"/>
      <c r="C39" s="1204" t="s">
        <v>572</v>
      </c>
      <c r="D39" s="1205"/>
      <c r="E39" s="1206"/>
      <c r="F39" s="36">
        <v>0</v>
      </c>
      <c r="G39" s="37">
        <v>0</v>
      </c>
      <c r="H39" s="37">
        <v>0</v>
      </c>
      <c r="I39" s="37">
        <v>0</v>
      </c>
      <c r="J39" s="38">
        <v>0</v>
      </c>
      <c r="K39" s="22"/>
      <c r="L39" s="22"/>
      <c r="M39" s="22"/>
      <c r="N39" s="22"/>
      <c r="O39" s="22"/>
      <c r="P39" s="22"/>
    </row>
    <row r="40" spans="1:16" ht="39" customHeight="1" x14ac:dyDescent="0.15">
      <c r="A40" s="22"/>
      <c r="B40" s="35"/>
      <c r="C40" s="1204" t="s">
        <v>573</v>
      </c>
      <c r="D40" s="1205"/>
      <c r="E40" s="1206"/>
      <c r="F40" s="36">
        <v>0</v>
      </c>
      <c r="G40" s="37">
        <v>0</v>
      </c>
      <c r="H40" s="37">
        <v>0</v>
      </c>
      <c r="I40" s="37">
        <v>0</v>
      </c>
      <c r="J40" s="38">
        <v>0</v>
      </c>
      <c r="K40" s="22"/>
      <c r="L40" s="22"/>
      <c r="M40" s="22"/>
      <c r="N40" s="22"/>
      <c r="O40" s="22"/>
      <c r="P40" s="22"/>
    </row>
    <row r="41" spans="1:16" ht="39" customHeight="1" x14ac:dyDescent="0.15">
      <c r="A41" s="22"/>
      <c r="B41" s="35"/>
      <c r="C41" s="1204" t="s">
        <v>574</v>
      </c>
      <c r="D41" s="1205"/>
      <c r="E41" s="1206"/>
      <c r="F41" s="36">
        <v>0</v>
      </c>
      <c r="G41" s="37">
        <v>0</v>
      </c>
      <c r="H41" s="37">
        <v>0</v>
      </c>
      <c r="I41" s="37">
        <v>0</v>
      </c>
      <c r="J41" s="38">
        <v>0</v>
      </c>
      <c r="K41" s="22"/>
      <c r="L41" s="22"/>
      <c r="M41" s="22"/>
      <c r="N41" s="22"/>
      <c r="O41" s="22"/>
      <c r="P41" s="22"/>
    </row>
    <row r="42" spans="1:16" ht="39" customHeight="1" x14ac:dyDescent="0.15">
      <c r="A42" s="22"/>
      <c r="B42" s="39"/>
      <c r="C42" s="1204" t="s">
        <v>575</v>
      </c>
      <c r="D42" s="1205"/>
      <c r="E42" s="1206"/>
      <c r="F42" s="36" t="s">
        <v>517</v>
      </c>
      <c r="G42" s="37" t="s">
        <v>517</v>
      </c>
      <c r="H42" s="37" t="s">
        <v>517</v>
      </c>
      <c r="I42" s="37" t="s">
        <v>517</v>
      </c>
      <c r="J42" s="38" t="s">
        <v>517</v>
      </c>
      <c r="K42" s="22"/>
      <c r="L42" s="22"/>
      <c r="M42" s="22"/>
      <c r="N42" s="22"/>
      <c r="O42" s="22"/>
      <c r="P42" s="22"/>
    </row>
    <row r="43" spans="1:16" ht="39" customHeight="1" thickBot="1" x14ac:dyDescent="0.2">
      <c r="A43" s="22"/>
      <c r="B43" s="40"/>
      <c r="C43" s="1207" t="s">
        <v>576</v>
      </c>
      <c r="D43" s="1208"/>
      <c r="E43" s="1209"/>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fXr3FXuTfojvW82Z2xm3HMATJXZljP3gjrfi9yewrZLDpESrfR1mvh6fgGXWn2kkgLuT5UV6E5N4rcG5MrYTfA==" saltValue="35lHwQli5CT0ekKFQJUw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30" t="s">
        <v>11</v>
      </c>
      <c r="C45" s="1231"/>
      <c r="D45" s="58"/>
      <c r="E45" s="1236" t="s">
        <v>12</v>
      </c>
      <c r="F45" s="1236"/>
      <c r="G45" s="1236"/>
      <c r="H45" s="1236"/>
      <c r="I45" s="1236"/>
      <c r="J45" s="1237"/>
      <c r="K45" s="59">
        <v>687</v>
      </c>
      <c r="L45" s="60">
        <v>732</v>
      </c>
      <c r="M45" s="60">
        <v>786</v>
      </c>
      <c r="N45" s="60">
        <v>836</v>
      </c>
      <c r="O45" s="61">
        <v>857</v>
      </c>
      <c r="P45" s="48"/>
      <c r="Q45" s="48"/>
      <c r="R45" s="48"/>
      <c r="S45" s="48"/>
      <c r="T45" s="48"/>
      <c r="U45" s="48"/>
    </row>
    <row r="46" spans="1:21" ht="30.75" customHeight="1" x14ac:dyDescent="0.15">
      <c r="A46" s="48"/>
      <c r="B46" s="1232"/>
      <c r="C46" s="1233"/>
      <c r="D46" s="62"/>
      <c r="E46" s="1214" t="s">
        <v>13</v>
      </c>
      <c r="F46" s="1214"/>
      <c r="G46" s="1214"/>
      <c r="H46" s="1214"/>
      <c r="I46" s="1214"/>
      <c r="J46" s="1215"/>
      <c r="K46" s="63" t="s">
        <v>517</v>
      </c>
      <c r="L46" s="64" t="s">
        <v>517</v>
      </c>
      <c r="M46" s="64" t="s">
        <v>517</v>
      </c>
      <c r="N46" s="64" t="s">
        <v>517</v>
      </c>
      <c r="O46" s="65" t="s">
        <v>517</v>
      </c>
      <c r="P46" s="48"/>
      <c r="Q46" s="48"/>
      <c r="R46" s="48"/>
      <c r="S46" s="48"/>
      <c r="T46" s="48"/>
      <c r="U46" s="48"/>
    </row>
    <row r="47" spans="1:21" ht="30.75" customHeight="1" x14ac:dyDescent="0.15">
      <c r="A47" s="48"/>
      <c r="B47" s="1232"/>
      <c r="C47" s="1233"/>
      <c r="D47" s="62"/>
      <c r="E47" s="1214" t="s">
        <v>14</v>
      </c>
      <c r="F47" s="1214"/>
      <c r="G47" s="1214"/>
      <c r="H47" s="1214"/>
      <c r="I47" s="1214"/>
      <c r="J47" s="1215"/>
      <c r="K47" s="63" t="s">
        <v>517</v>
      </c>
      <c r="L47" s="64" t="s">
        <v>517</v>
      </c>
      <c r="M47" s="64" t="s">
        <v>517</v>
      </c>
      <c r="N47" s="64" t="s">
        <v>517</v>
      </c>
      <c r="O47" s="65" t="s">
        <v>517</v>
      </c>
      <c r="P47" s="48"/>
      <c r="Q47" s="48"/>
      <c r="R47" s="48"/>
      <c r="S47" s="48"/>
      <c r="T47" s="48"/>
      <c r="U47" s="48"/>
    </row>
    <row r="48" spans="1:21" ht="30.75" customHeight="1" x14ac:dyDescent="0.15">
      <c r="A48" s="48"/>
      <c r="B48" s="1232"/>
      <c r="C48" s="1233"/>
      <c r="D48" s="62"/>
      <c r="E48" s="1214" t="s">
        <v>15</v>
      </c>
      <c r="F48" s="1214"/>
      <c r="G48" s="1214"/>
      <c r="H48" s="1214"/>
      <c r="I48" s="1214"/>
      <c r="J48" s="1215"/>
      <c r="K48" s="63">
        <v>281</v>
      </c>
      <c r="L48" s="64">
        <v>308</v>
      </c>
      <c r="M48" s="64">
        <v>310</v>
      </c>
      <c r="N48" s="64">
        <v>298</v>
      </c>
      <c r="O48" s="65">
        <v>291</v>
      </c>
      <c r="P48" s="48"/>
      <c r="Q48" s="48"/>
      <c r="R48" s="48"/>
      <c r="S48" s="48"/>
      <c r="T48" s="48"/>
      <c r="U48" s="48"/>
    </row>
    <row r="49" spans="1:21" ht="30.75" customHeight="1" x14ac:dyDescent="0.15">
      <c r="A49" s="48"/>
      <c r="B49" s="1232"/>
      <c r="C49" s="1233"/>
      <c r="D49" s="62"/>
      <c r="E49" s="1214" t="s">
        <v>16</v>
      </c>
      <c r="F49" s="1214"/>
      <c r="G49" s="1214"/>
      <c r="H49" s="1214"/>
      <c r="I49" s="1214"/>
      <c r="J49" s="1215"/>
      <c r="K49" s="63">
        <v>130</v>
      </c>
      <c r="L49" s="64">
        <v>128</v>
      </c>
      <c r="M49" s="64">
        <v>94</v>
      </c>
      <c r="N49" s="64">
        <v>28</v>
      </c>
      <c r="O49" s="65">
        <v>14</v>
      </c>
      <c r="P49" s="48"/>
      <c r="Q49" s="48"/>
      <c r="R49" s="48"/>
      <c r="S49" s="48"/>
      <c r="T49" s="48"/>
      <c r="U49" s="48"/>
    </row>
    <row r="50" spans="1:21" ht="30.75" customHeight="1" x14ac:dyDescent="0.15">
      <c r="A50" s="48"/>
      <c r="B50" s="1232"/>
      <c r="C50" s="1233"/>
      <c r="D50" s="62"/>
      <c r="E50" s="1214" t="s">
        <v>17</v>
      </c>
      <c r="F50" s="1214"/>
      <c r="G50" s="1214"/>
      <c r="H50" s="1214"/>
      <c r="I50" s="1214"/>
      <c r="J50" s="1215"/>
      <c r="K50" s="63">
        <v>7</v>
      </c>
      <c r="L50" s="64">
        <v>6</v>
      </c>
      <c r="M50" s="64">
        <v>3</v>
      </c>
      <c r="N50" s="64">
        <v>4</v>
      </c>
      <c r="O50" s="65">
        <v>4</v>
      </c>
      <c r="P50" s="48"/>
      <c r="Q50" s="48"/>
      <c r="R50" s="48"/>
      <c r="S50" s="48"/>
      <c r="T50" s="48"/>
      <c r="U50" s="48"/>
    </row>
    <row r="51" spans="1:21" ht="30.75" customHeight="1" x14ac:dyDescent="0.15">
      <c r="A51" s="48"/>
      <c r="B51" s="1234"/>
      <c r="C51" s="1235"/>
      <c r="D51" s="66"/>
      <c r="E51" s="1214" t="s">
        <v>18</v>
      </c>
      <c r="F51" s="1214"/>
      <c r="G51" s="1214"/>
      <c r="H51" s="1214"/>
      <c r="I51" s="1214"/>
      <c r="J51" s="1215"/>
      <c r="K51" s="63">
        <v>0</v>
      </c>
      <c r="L51" s="64">
        <v>0</v>
      </c>
      <c r="M51" s="64">
        <v>0</v>
      </c>
      <c r="N51" s="64">
        <v>0</v>
      </c>
      <c r="O51" s="65">
        <v>0</v>
      </c>
      <c r="P51" s="48"/>
      <c r="Q51" s="48"/>
      <c r="R51" s="48"/>
      <c r="S51" s="48"/>
      <c r="T51" s="48"/>
      <c r="U51" s="48"/>
    </row>
    <row r="52" spans="1:21" ht="30.75" customHeight="1" x14ac:dyDescent="0.15">
      <c r="A52" s="48"/>
      <c r="B52" s="1212" t="s">
        <v>19</v>
      </c>
      <c r="C52" s="1213"/>
      <c r="D52" s="66"/>
      <c r="E52" s="1214" t="s">
        <v>20</v>
      </c>
      <c r="F52" s="1214"/>
      <c r="G52" s="1214"/>
      <c r="H52" s="1214"/>
      <c r="I52" s="1214"/>
      <c r="J52" s="1215"/>
      <c r="K52" s="63">
        <v>820</v>
      </c>
      <c r="L52" s="64">
        <v>826</v>
      </c>
      <c r="M52" s="64">
        <v>846</v>
      </c>
      <c r="N52" s="64">
        <v>848</v>
      </c>
      <c r="O52" s="65">
        <v>824</v>
      </c>
      <c r="P52" s="48"/>
      <c r="Q52" s="48"/>
      <c r="R52" s="48"/>
      <c r="S52" s="48"/>
      <c r="T52" s="48"/>
      <c r="U52" s="48"/>
    </row>
    <row r="53" spans="1:21" ht="30.75" customHeight="1" thickBot="1" x14ac:dyDescent="0.2">
      <c r="A53" s="48"/>
      <c r="B53" s="1216" t="s">
        <v>21</v>
      </c>
      <c r="C53" s="1217"/>
      <c r="D53" s="67"/>
      <c r="E53" s="1218" t="s">
        <v>22</v>
      </c>
      <c r="F53" s="1218"/>
      <c r="G53" s="1218"/>
      <c r="H53" s="1218"/>
      <c r="I53" s="1218"/>
      <c r="J53" s="1219"/>
      <c r="K53" s="68">
        <v>285</v>
      </c>
      <c r="L53" s="69">
        <v>348</v>
      </c>
      <c r="M53" s="69">
        <v>347</v>
      </c>
      <c r="N53" s="69">
        <v>318</v>
      </c>
      <c r="O53" s="70">
        <v>342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0" t="s">
        <v>25</v>
      </c>
      <c r="C57" s="1221"/>
      <c r="D57" s="1224" t="s">
        <v>26</v>
      </c>
      <c r="E57" s="1225"/>
      <c r="F57" s="1225"/>
      <c r="G57" s="1225"/>
      <c r="H57" s="1225"/>
      <c r="I57" s="1225"/>
      <c r="J57" s="1226"/>
      <c r="K57" s="83"/>
      <c r="L57" s="84"/>
      <c r="M57" s="84"/>
      <c r="N57" s="84"/>
      <c r="O57" s="85"/>
    </row>
    <row r="58" spans="1:21" ht="31.5" customHeight="1" thickBot="1" x14ac:dyDescent="0.2">
      <c r="B58" s="1222"/>
      <c r="C58" s="1223"/>
      <c r="D58" s="1227" t="s">
        <v>27</v>
      </c>
      <c r="E58" s="1228"/>
      <c r="F58" s="1228"/>
      <c r="G58" s="1228"/>
      <c r="H58" s="1228"/>
      <c r="I58" s="1228"/>
      <c r="J58" s="122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7r7/Fg1HRN2cfzUZCwFRB0VcAZWEVlI5vikLNW4E5x2UlvsRG+0PQR0A8hwq1HuuKfOOxXaSUv0o6zp8LwQQA==" saltValue="1X8q+YsoPo8tec0XRCTCY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SheetLayoutView="100" workbookViewId="0">
      <selection activeCell="L41" sqref="L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50" t="s">
        <v>30</v>
      </c>
      <c r="C41" s="1251"/>
      <c r="D41" s="102"/>
      <c r="E41" s="1252" t="s">
        <v>31</v>
      </c>
      <c r="F41" s="1252"/>
      <c r="G41" s="1252"/>
      <c r="H41" s="1253"/>
      <c r="I41" s="103">
        <v>6100</v>
      </c>
      <c r="J41" s="104">
        <v>6463</v>
      </c>
      <c r="K41" s="104">
        <v>6713</v>
      </c>
      <c r="L41" s="104">
        <v>6574</v>
      </c>
      <c r="M41" s="105">
        <v>6484</v>
      </c>
    </row>
    <row r="42" spans="2:13" ht="27.75" customHeight="1" x14ac:dyDescent="0.15">
      <c r="B42" s="1240"/>
      <c r="C42" s="1241"/>
      <c r="D42" s="106"/>
      <c r="E42" s="1244" t="s">
        <v>32</v>
      </c>
      <c r="F42" s="1244"/>
      <c r="G42" s="1244"/>
      <c r="H42" s="1245"/>
      <c r="I42" s="107" t="s">
        <v>517</v>
      </c>
      <c r="J42" s="108" t="s">
        <v>517</v>
      </c>
      <c r="K42" s="108" t="s">
        <v>517</v>
      </c>
      <c r="L42" s="108" t="s">
        <v>517</v>
      </c>
      <c r="M42" s="109" t="s">
        <v>517</v>
      </c>
    </row>
    <row r="43" spans="2:13" ht="27.75" customHeight="1" x14ac:dyDescent="0.15">
      <c r="B43" s="1240"/>
      <c r="C43" s="1241"/>
      <c r="D43" s="106"/>
      <c r="E43" s="1244" t="s">
        <v>33</v>
      </c>
      <c r="F43" s="1244"/>
      <c r="G43" s="1244"/>
      <c r="H43" s="1245"/>
      <c r="I43" s="107">
        <v>3004</v>
      </c>
      <c r="J43" s="108">
        <v>2771</v>
      </c>
      <c r="K43" s="108">
        <v>2606</v>
      </c>
      <c r="L43" s="108">
        <v>2402</v>
      </c>
      <c r="M43" s="109">
        <v>2181</v>
      </c>
    </row>
    <row r="44" spans="2:13" ht="27.75" customHeight="1" x14ac:dyDescent="0.15">
      <c r="B44" s="1240"/>
      <c r="C44" s="1241"/>
      <c r="D44" s="106"/>
      <c r="E44" s="1244" t="s">
        <v>34</v>
      </c>
      <c r="F44" s="1244"/>
      <c r="G44" s="1244"/>
      <c r="H44" s="1245"/>
      <c r="I44" s="107">
        <v>282</v>
      </c>
      <c r="J44" s="108">
        <v>157</v>
      </c>
      <c r="K44" s="108">
        <v>70</v>
      </c>
      <c r="L44" s="108">
        <v>43</v>
      </c>
      <c r="M44" s="109">
        <v>30</v>
      </c>
    </row>
    <row r="45" spans="2:13" ht="27.75" customHeight="1" x14ac:dyDescent="0.15">
      <c r="B45" s="1240"/>
      <c r="C45" s="1241"/>
      <c r="D45" s="106"/>
      <c r="E45" s="1244" t="s">
        <v>35</v>
      </c>
      <c r="F45" s="1244"/>
      <c r="G45" s="1244"/>
      <c r="H45" s="1245"/>
      <c r="I45" s="107">
        <v>1639</v>
      </c>
      <c r="J45" s="108">
        <v>1632</v>
      </c>
      <c r="K45" s="108">
        <v>1640</v>
      </c>
      <c r="L45" s="108">
        <v>1593</v>
      </c>
      <c r="M45" s="109">
        <v>1562</v>
      </c>
    </row>
    <row r="46" spans="2:13" ht="27.75" customHeight="1" x14ac:dyDescent="0.15">
      <c r="B46" s="1240"/>
      <c r="C46" s="1241"/>
      <c r="D46" s="110"/>
      <c r="E46" s="1244" t="s">
        <v>36</v>
      </c>
      <c r="F46" s="1244"/>
      <c r="G46" s="1244"/>
      <c r="H46" s="1245"/>
      <c r="I46" s="107" t="s">
        <v>517</v>
      </c>
      <c r="J46" s="108" t="s">
        <v>517</v>
      </c>
      <c r="K46" s="108" t="s">
        <v>517</v>
      </c>
      <c r="L46" s="108" t="s">
        <v>517</v>
      </c>
      <c r="M46" s="109" t="s">
        <v>517</v>
      </c>
    </row>
    <row r="47" spans="2:13" ht="27.75" customHeight="1" x14ac:dyDescent="0.15">
      <c r="B47" s="1240"/>
      <c r="C47" s="1241"/>
      <c r="D47" s="111"/>
      <c r="E47" s="1254" t="s">
        <v>37</v>
      </c>
      <c r="F47" s="1255"/>
      <c r="G47" s="1255"/>
      <c r="H47" s="1256"/>
      <c r="I47" s="107" t="s">
        <v>517</v>
      </c>
      <c r="J47" s="108" t="s">
        <v>517</v>
      </c>
      <c r="K47" s="108" t="s">
        <v>517</v>
      </c>
      <c r="L47" s="108" t="s">
        <v>517</v>
      </c>
      <c r="M47" s="109" t="s">
        <v>517</v>
      </c>
    </row>
    <row r="48" spans="2:13" ht="27.75" customHeight="1" x14ac:dyDescent="0.15">
      <c r="B48" s="1240"/>
      <c r="C48" s="1241"/>
      <c r="D48" s="106"/>
      <c r="E48" s="1244" t="s">
        <v>38</v>
      </c>
      <c r="F48" s="1244"/>
      <c r="G48" s="1244"/>
      <c r="H48" s="1245"/>
      <c r="I48" s="107" t="s">
        <v>517</v>
      </c>
      <c r="J48" s="108" t="s">
        <v>517</v>
      </c>
      <c r="K48" s="108" t="s">
        <v>517</v>
      </c>
      <c r="L48" s="108" t="s">
        <v>517</v>
      </c>
      <c r="M48" s="109" t="s">
        <v>517</v>
      </c>
    </row>
    <row r="49" spans="2:13" ht="27.75" customHeight="1" x14ac:dyDescent="0.15">
      <c r="B49" s="1242"/>
      <c r="C49" s="1243"/>
      <c r="D49" s="106"/>
      <c r="E49" s="1244" t="s">
        <v>39</v>
      </c>
      <c r="F49" s="1244"/>
      <c r="G49" s="1244"/>
      <c r="H49" s="1245"/>
      <c r="I49" s="107" t="s">
        <v>517</v>
      </c>
      <c r="J49" s="108" t="s">
        <v>517</v>
      </c>
      <c r="K49" s="108" t="s">
        <v>517</v>
      </c>
      <c r="L49" s="108" t="s">
        <v>517</v>
      </c>
      <c r="M49" s="109" t="s">
        <v>517</v>
      </c>
    </row>
    <row r="50" spans="2:13" ht="27.75" customHeight="1" x14ac:dyDescent="0.15">
      <c r="B50" s="1238" t="s">
        <v>40</v>
      </c>
      <c r="C50" s="1239"/>
      <c r="D50" s="112"/>
      <c r="E50" s="1244" t="s">
        <v>41</v>
      </c>
      <c r="F50" s="1244"/>
      <c r="G50" s="1244"/>
      <c r="H50" s="1245"/>
      <c r="I50" s="107">
        <v>3432</v>
      </c>
      <c r="J50" s="108">
        <v>3638</v>
      </c>
      <c r="K50" s="108">
        <v>3603</v>
      </c>
      <c r="L50" s="108">
        <v>3349</v>
      </c>
      <c r="M50" s="109">
        <v>3292</v>
      </c>
    </row>
    <row r="51" spans="2:13" ht="27.75" customHeight="1" x14ac:dyDescent="0.15">
      <c r="B51" s="1240"/>
      <c r="C51" s="1241"/>
      <c r="D51" s="106"/>
      <c r="E51" s="1244" t="s">
        <v>42</v>
      </c>
      <c r="F51" s="1244"/>
      <c r="G51" s="1244"/>
      <c r="H51" s="1245"/>
      <c r="I51" s="107">
        <v>918</v>
      </c>
      <c r="J51" s="108">
        <v>740</v>
      </c>
      <c r="K51" s="108">
        <v>601</v>
      </c>
      <c r="L51" s="108">
        <v>470</v>
      </c>
      <c r="M51" s="109">
        <v>463</v>
      </c>
    </row>
    <row r="52" spans="2:13" ht="27.75" customHeight="1" x14ac:dyDescent="0.15">
      <c r="B52" s="1242"/>
      <c r="C52" s="1243"/>
      <c r="D52" s="106"/>
      <c r="E52" s="1244" t="s">
        <v>43</v>
      </c>
      <c r="F52" s="1244"/>
      <c r="G52" s="1244"/>
      <c r="H52" s="1245"/>
      <c r="I52" s="107">
        <v>6528</v>
      </c>
      <c r="J52" s="108">
        <v>6550</v>
      </c>
      <c r="K52" s="108">
        <v>6532</v>
      </c>
      <c r="L52" s="108">
        <v>6302</v>
      </c>
      <c r="M52" s="109">
        <v>6127</v>
      </c>
    </row>
    <row r="53" spans="2:13" ht="27.75" customHeight="1" thickBot="1" x14ac:dyDescent="0.2">
      <c r="B53" s="1246" t="s">
        <v>44</v>
      </c>
      <c r="C53" s="1247"/>
      <c r="D53" s="113"/>
      <c r="E53" s="1248" t="s">
        <v>45</v>
      </c>
      <c r="F53" s="1248"/>
      <c r="G53" s="1248"/>
      <c r="H53" s="1249"/>
      <c r="I53" s="114">
        <v>148</v>
      </c>
      <c r="J53" s="115">
        <v>95</v>
      </c>
      <c r="K53" s="115">
        <v>293</v>
      </c>
      <c r="L53" s="115">
        <v>491</v>
      </c>
      <c r="M53" s="116">
        <v>374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c+j34ratSV8c137FYkfGOLl7mkM4XLXqVywy9vmnJDJQnRsKlzMQmBQFqlKRC5aDSG3rRTr8nb6S+BpJ0/KSoA==" saltValue="VE+RynYBJ57sxdqK2GMFA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265" t="s">
        <v>48</v>
      </c>
      <c r="D55" s="1265"/>
      <c r="E55" s="1266"/>
      <c r="F55" s="128">
        <v>1622</v>
      </c>
      <c r="G55" s="128">
        <v>1545</v>
      </c>
      <c r="H55" s="129">
        <v>1561</v>
      </c>
    </row>
    <row r="56" spans="2:8" ht="52.5" customHeight="1" x14ac:dyDescent="0.15">
      <c r="B56" s="130"/>
      <c r="C56" s="1267" t="s">
        <v>49</v>
      </c>
      <c r="D56" s="1267"/>
      <c r="E56" s="1268"/>
      <c r="F56" s="131">
        <v>627</v>
      </c>
      <c r="G56" s="131">
        <v>427</v>
      </c>
      <c r="H56" s="132">
        <v>337</v>
      </c>
    </row>
    <row r="57" spans="2:8" ht="53.25" customHeight="1" x14ac:dyDescent="0.15">
      <c r="B57" s="130"/>
      <c r="C57" s="1269" t="s">
        <v>50</v>
      </c>
      <c r="D57" s="1269"/>
      <c r="E57" s="1270"/>
      <c r="F57" s="133">
        <v>1161</v>
      </c>
      <c r="G57" s="133">
        <v>1148</v>
      </c>
      <c r="H57" s="134">
        <v>1151</v>
      </c>
    </row>
    <row r="58" spans="2:8" ht="45.75" customHeight="1" x14ac:dyDescent="0.15">
      <c r="B58" s="135"/>
      <c r="C58" s="1257" t="s">
        <v>585</v>
      </c>
      <c r="D58" s="1258"/>
      <c r="E58" s="1259"/>
      <c r="F58" s="136">
        <v>311</v>
      </c>
      <c r="G58" s="136">
        <v>311</v>
      </c>
      <c r="H58" s="137">
        <v>311</v>
      </c>
    </row>
    <row r="59" spans="2:8" ht="45.75" customHeight="1" x14ac:dyDescent="0.15">
      <c r="B59" s="135"/>
      <c r="C59" s="1257" t="s">
        <v>586</v>
      </c>
      <c r="D59" s="1258"/>
      <c r="E59" s="1259"/>
      <c r="F59" s="136">
        <v>270</v>
      </c>
      <c r="G59" s="136">
        <v>267</v>
      </c>
      <c r="H59" s="137">
        <v>244</v>
      </c>
    </row>
    <row r="60" spans="2:8" ht="45.75" customHeight="1" x14ac:dyDescent="0.15">
      <c r="B60" s="135"/>
      <c r="C60" s="1257" t="s">
        <v>587</v>
      </c>
      <c r="D60" s="1258"/>
      <c r="E60" s="1259"/>
      <c r="F60" s="136">
        <v>206</v>
      </c>
      <c r="G60" s="136">
        <v>198</v>
      </c>
      <c r="H60" s="137">
        <v>194</v>
      </c>
    </row>
    <row r="61" spans="2:8" ht="45.75" customHeight="1" x14ac:dyDescent="0.15">
      <c r="B61" s="135"/>
      <c r="C61" s="1257" t="s">
        <v>588</v>
      </c>
      <c r="D61" s="1258"/>
      <c r="E61" s="1259"/>
      <c r="F61" s="136">
        <v>163</v>
      </c>
      <c r="G61" s="136">
        <v>163</v>
      </c>
      <c r="H61" s="137">
        <v>164</v>
      </c>
    </row>
    <row r="62" spans="2:8" ht="45.75" customHeight="1" thickBot="1" x14ac:dyDescent="0.2">
      <c r="B62" s="138"/>
      <c r="C62" s="1260" t="s">
        <v>589</v>
      </c>
      <c r="D62" s="1261"/>
      <c r="E62" s="1262"/>
      <c r="F62" s="139">
        <v>71</v>
      </c>
      <c r="G62" s="139">
        <v>85</v>
      </c>
      <c r="H62" s="140">
        <v>99</v>
      </c>
    </row>
    <row r="63" spans="2:8" ht="52.5" customHeight="1" thickBot="1" x14ac:dyDescent="0.2">
      <c r="B63" s="141"/>
      <c r="C63" s="1263" t="s">
        <v>51</v>
      </c>
      <c r="D63" s="1263"/>
      <c r="E63" s="1264"/>
      <c r="F63" s="142">
        <v>3410</v>
      </c>
      <c r="G63" s="142">
        <v>3121</v>
      </c>
      <c r="H63" s="143">
        <v>3050</v>
      </c>
    </row>
    <row r="64" spans="2:8" ht="15" customHeight="1" x14ac:dyDescent="0.15"/>
  </sheetData>
  <sheetProtection algorithmName="SHA-512" hashValue="0u83LVrIb2LOXvkkFeiTGmXPl7lpuLdp3lBCkTdsGtFeltFVA0aZKWgnbYtagfEoq+IQ4A3AVtrd461+aKxDsA==" saltValue="N0gPixP0kB+zcpDJB+uB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A248D-EF75-448B-B674-85CB31E3C267}">
  <sheetPr>
    <pageSetUpPr fitToPage="1"/>
  </sheetPr>
  <dimension ref="A1:WZM160"/>
  <sheetViews>
    <sheetView showGridLines="0" zoomScale="80" zoomScaleNormal="80" zoomScaleSheetLayoutView="55" workbookViewId="0">
      <selection activeCell="AN43" sqref="AN43:DC47"/>
    </sheetView>
  </sheetViews>
  <sheetFormatPr defaultColWidth="0" defaultRowHeight="0" customHeight="1" zeroHeight="1" x14ac:dyDescent="0.15"/>
  <cols>
    <col min="1" max="1" width="6.375" style="1271" customWidth="1"/>
    <col min="2" max="107" width="2.5" style="1271" customWidth="1"/>
    <col min="108" max="108" width="6.125" style="1273" customWidth="1"/>
    <col min="109" max="109" width="5.875" style="1272" customWidth="1"/>
    <col min="110" max="110" width="19.125" style="1271" hidden="1"/>
    <col min="111" max="115" width="12.625" style="1271" hidden="1"/>
    <col min="116" max="349" width="8.625" style="1271" hidden="1"/>
    <col min="350" max="355" width="14.875" style="1271" hidden="1"/>
    <col min="356" max="357" width="15.875" style="1271" hidden="1"/>
    <col min="358" max="363" width="16.125" style="1271" hidden="1"/>
    <col min="364" max="364" width="6.125" style="1271" hidden="1"/>
    <col min="365" max="365" width="3" style="1271" hidden="1"/>
    <col min="366" max="605" width="8.625" style="1271" hidden="1"/>
    <col min="606" max="611" width="14.875" style="1271" hidden="1"/>
    <col min="612" max="613" width="15.875" style="1271" hidden="1"/>
    <col min="614" max="619" width="16.125" style="1271" hidden="1"/>
    <col min="620" max="620" width="6.125" style="1271" hidden="1"/>
    <col min="621" max="621" width="3" style="1271" hidden="1"/>
    <col min="622" max="861" width="8.625" style="1271" hidden="1"/>
    <col min="862" max="867" width="14.875" style="1271" hidden="1"/>
    <col min="868" max="869" width="15.875" style="1271" hidden="1"/>
    <col min="870" max="875" width="16.125" style="1271" hidden="1"/>
    <col min="876" max="876" width="6.125" style="1271" hidden="1"/>
    <col min="877" max="877" width="3" style="1271" hidden="1"/>
    <col min="878" max="1117" width="8.625" style="1271" hidden="1"/>
    <col min="1118" max="1123" width="14.875" style="1271" hidden="1"/>
    <col min="1124" max="1125" width="15.875" style="1271" hidden="1"/>
    <col min="1126" max="1131" width="16.125" style="1271" hidden="1"/>
    <col min="1132" max="1132" width="6.125" style="1271" hidden="1"/>
    <col min="1133" max="1133" width="3" style="1271" hidden="1"/>
    <col min="1134" max="1373" width="8.625" style="1271" hidden="1"/>
    <col min="1374" max="1379" width="14.875" style="1271" hidden="1"/>
    <col min="1380" max="1381" width="15.875" style="1271" hidden="1"/>
    <col min="1382" max="1387" width="16.125" style="1271" hidden="1"/>
    <col min="1388" max="1388" width="6.125" style="1271" hidden="1"/>
    <col min="1389" max="1389" width="3" style="1271" hidden="1"/>
    <col min="1390" max="1629" width="8.625" style="1271" hidden="1"/>
    <col min="1630" max="1635" width="14.875" style="1271" hidden="1"/>
    <col min="1636" max="1637" width="15.875" style="1271" hidden="1"/>
    <col min="1638" max="1643" width="16.125" style="1271" hidden="1"/>
    <col min="1644" max="1644" width="6.125" style="1271" hidden="1"/>
    <col min="1645" max="1645" width="3" style="1271" hidden="1"/>
    <col min="1646" max="1885" width="8.625" style="1271" hidden="1"/>
    <col min="1886" max="1891" width="14.875" style="1271" hidden="1"/>
    <col min="1892" max="1893" width="15.875" style="1271" hidden="1"/>
    <col min="1894" max="1899" width="16.125" style="1271" hidden="1"/>
    <col min="1900" max="1900" width="6.125" style="1271" hidden="1"/>
    <col min="1901" max="1901" width="3" style="1271" hidden="1"/>
    <col min="1902" max="2141" width="8.625" style="1271" hidden="1"/>
    <col min="2142" max="2147" width="14.875" style="1271" hidden="1"/>
    <col min="2148" max="2149" width="15.875" style="1271" hidden="1"/>
    <col min="2150" max="2155" width="16.125" style="1271" hidden="1"/>
    <col min="2156" max="2156" width="6.125" style="1271" hidden="1"/>
    <col min="2157" max="2157" width="3" style="1271" hidden="1"/>
    <col min="2158" max="2397" width="8.625" style="1271" hidden="1"/>
    <col min="2398" max="2403" width="14.875" style="1271" hidden="1"/>
    <col min="2404" max="2405" width="15.875" style="1271" hidden="1"/>
    <col min="2406" max="2411" width="16.125" style="1271" hidden="1"/>
    <col min="2412" max="2412" width="6.125" style="1271" hidden="1"/>
    <col min="2413" max="2413" width="3" style="1271" hidden="1"/>
    <col min="2414" max="2653" width="8.625" style="1271" hidden="1"/>
    <col min="2654" max="2659" width="14.875" style="1271" hidden="1"/>
    <col min="2660" max="2661" width="15.875" style="1271" hidden="1"/>
    <col min="2662" max="2667" width="16.125" style="1271" hidden="1"/>
    <col min="2668" max="2668" width="6.125" style="1271" hidden="1"/>
    <col min="2669" max="2669" width="3" style="1271" hidden="1"/>
    <col min="2670" max="2909" width="8.625" style="1271" hidden="1"/>
    <col min="2910" max="2915" width="14.875" style="1271" hidden="1"/>
    <col min="2916" max="2917" width="15.875" style="1271" hidden="1"/>
    <col min="2918" max="2923" width="16.125" style="1271" hidden="1"/>
    <col min="2924" max="2924" width="6.125" style="1271" hidden="1"/>
    <col min="2925" max="2925" width="3" style="1271" hidden="1"/>
    <col min="2926" max="3165" width="8.625" style="1271" hidden="1"/>
    <col min="3166" max="3171" width="14.875" style="1271" hidden="1"/>
    <col min="3172" max="3173" width="15.875" style="1271" hidden="1"/>
    <col min="3174" max="3179" width="16.125" style="1271" hidden="1"/>
    <col min="3180" max="3180" width="6.125" style="1271" hidden="1"/>
    <col min="3181" max="3181" width="3" style="1271" hidden="1"/>
    <col min="3182" max="3421" width="8.625" style="1271" hidden="1"/>
    <col min="3422" max="3427" width="14.875" style="1271" hidden="1"/>
    <col min="3428" max="3429" width="15.875" style="1271" hidden="1"/>
    <col min="3430" max="3435" width="16.125" style="1271" hidden="1"/>
    <col min="3436" max="3436" width="6.125" style="1271" hidden="1"/>
    <col min="3437" max="3437" width="3" style="1271" hidden="1"/>
    <col min="3438" max="3677" width="8.625" style="1271" hidden="1"/>
    <col min="3678" max="3683" width="14.875" style="1271" hidden="1"/>
    <col min="3684" max="3685" width="15.875" style="1271" hidden="1"/>
    <col min="3686" max="3691" width="16.125" style="1271" hidden="1"/>
    <col min="3692" max="3692" width="6.125" style="1271" hidden="1"/>
    <col min="3693" max="3693" width="3" style="1271" hidden="1"/>
    <col min="3694" max="3933" width="8.625" style="1271" hidden="1"/>
    <col min="3934" max="3939" width="14.875" style="1271" hidden="1"/>
    <col min="3940" max="3941" width="15.875" style="1271" hidden="1"/>
    <col min="3942" max="3947" width="16.125" style="1271" hidden="1"/>
    <col min="3948" max="3948" width="6.125" style="1271" hidden="1"/>
    <col min="3949" max="3949" width="3" style="1271" hidden="1"/>
    <col min="3950" max="4189" width="8.625" style="1271" hidden="1"/>
    <col min="4190" max="4195" width="14.875" style="1271" hidden="1"/>
    <col min="4196" max="4197" width="15.875" style="1271" hidden="1"/>
    <col min="4198" max="4203" width="16.125" style="1271" hidden="1"/>
    <col min="4204" max="4204" width="6.125" style="1271" hidden="1"/>
    <col min="4205" max="4205" width="3" style="1271" hidden="1"/>
    <col min="4206" max="4445" width="8.625" style="1271" hidden="1"/>
    <col min="4446" max="4451" width="14.875" style="1271" hidden="1"/>
    <col min="4452" max="4453" width="15.875" style="1271" hidden="1"/>
    <col min="4454" max="4459" width="16.125" style="1271" hidden="1"/>
    <col min="4460" max="4460" width="6.125" style="1271" hidden="1"/>
    <col min="4461" max="4461" width="3" style="1271" hidden="1"/>
    <col min="4462" max="4701" width="8.625" style="1271" hidden="1"/>
    <col min="4702" max="4707" width="14.875" style="1271" hidden="1"/>
    <col min="4708" max="4709" width="15.875" style="1271" hidden="1"/>
    <col min="4710" max="4715" width="16.125" style="1271" hidden="1"/>
    <col min="4716" max="4716" width="6.125" style="1271" hidden="1"/>
    <col min="4717" max="4717" width="3" style="1271" hidden="1"/>
    <col min="4718" max="4957" width="8.625" style="1271" hidden="1"/>
    <col min="4958" max="4963" width="14.875" style="1271" hidden="1"/>
    <col min="4964" max="4965" width="15.875" style="1271" hidden="1"/>
    <col min="4966" max="4971" width="16.125" style="1271" hidden="1"/>
    <col min="4972" max="4972" width="6.125" style="1271" hidden="1"/>
    <col min="4973" max="4973" width="3" style="1271" hidden="1"/>
    <col min="4974" max="5213" width="8.625" style="1271" hidden="1"/>
    <col min="5214" max="5219" width="14.875" style="1271" hidden="1"/>
    <col min="5220" max="5221" width="15.875" style="1271" hidden="1"/>
    <col min="5222" max="5227" width="16.125" style="1271" hidden="1"/>
    <col min="5228" max="5228" width="6.125" style="1271" hidden="1"/>
    <col min="5229" max="5229" width="3" style="1271" hidden="1"/>
    <col min="5230" max="5469" width="8.625" style="1271" hidden="1"/>
    <col min="5470" max="5475" width="14.875" style="1271" hidden="1"/>
    <col min="5476" max="5477" width="15.875" style="1271" hidden="1"/>
    <col min="5478" max="5483" width="16.125" style="1271" hidden="1"/>
    <col min="5484" max="5484" width="6.125" style="1271" hidden="1"/>
    <col min="5485" max="5485" width="3" style="1271" hidden="1"/>
    <col min="5486" max="5725" width="8.625" style="1271" hidden="1"/>
    <col min="5726" max="5731" width="14.875" style="1271" hidden="1"/>
    <col min="5732" max="5733" width="15.875" style="1271" hidden="1"/>
    <col min="5734" max="5739" width="16.125" style="1271" hidden="1"/>
    <col min="5740" max="5740" width="6.125" style="1271" hidden="1"/>
    <col min="5741" max="5741" width="3" style="1271" hidden="1"/>
    <col min="5742" max="5981" width="8.625" style="1271" hidden="1"/>
    <col min="5982" max="5987" width="14.875" style="1271" hidden="1"/>
    <col min="5988" max="5989" width="15.875" style="1271" hidden="1"/>
    <col min="5990" max="5995" width="16.125" style="1271" hidden="1"/>
    <col min="5996" max="5996" width="6.125" style="1271" hidden="1"/>
    <col min="5997" max="5997" width="3" style="1271" hidden="1"/>
    <col min="5998" max="6237" width="8.625" style="1271" hidden="1"/>
    <col min="6238" max="6243" width="14.875" style="1271" hidden="1"/>
    <col min="6244" max="6245" width="15.875" style="1271" hidden="1"/>
    <col min="6246" max="6251" width="16.125" style="1271" hidden="1"/>
    <col min="6252" max="6252" width="6.125" style="1271" hidden="1"/>
    <col min="6253" max="6253" width="3" style="1271" hidden="1"/>
    <col min="6254" max="6493" width="8.625" style="1271" hidden="1"/>
    <col min="6494" max="6499" width="14.875" style="1271" hidden="1"/>
    <col min="6500" max="6501" width="15.875" style="1271" hidden="1"/>
    <col min="6502" max="6507" width="16.125" style="1271" hidden="1"/>
    <col min="6508" max="6508" width="6.125" style="1271" hidden="1"/>
    <col min="6509" max="6509" width="3" style="1271" hidden="1"/>
    <col min="6510" max="6749" width="8.625" style="1271" hidden="1"/>
    <col min="6750" max="6755" width="14.875" style="1271" hidden="1"/>
    <col min="6756" max="6757" width="15.875" style="1271" hidden="1"/>
    <col min="6758" max="6763" width="16.125" style="1271" hidden="1"/>
    <col min="6764" max="6764" width="6.125" style="1271" hidden="1"/>
    <col min="6765" max="6765" width="3" style="1271" hidden="1"/>
    <col min="6766" max="7005" width="8.625" style="1271" hidden="1"/>
    <col min="7006" max="7011" width="14.875" style="1271" hidden="1"/>
    <col min="7012" max="7013" width="15.875" style="1271" hidden="1"/>
    <col min="7014" max="7019" width="16.125" style="1271" hidden="1"/>
    <col min="7020" max="7020" width="6.125" style="1271" hidden="1"/>
    <col min="7021" max="7021" width="3" style="1271" hidden="1"/>
    <col min="7022" max="7261" width="8.625" style="1271" hidden="1"/>
    <col min="7262" max="7267" width="14.875" style="1271" hidden="1"/>
    <col min="7268" max="7269" width="15.875" style="1271" hidden="1"/>
    <col min="7270" max="7275" width="16.125" style="1271" hidden="1"/>
    <col min="7276" max="7276" width="6.125" style="1271" hidden="1"/>
    <col min="7277" max="7277" width="3" style="1271" hidden="1"/>
    <col min="7278" max="7517" width="8.625" style="1271" hidden="1"/>
    <col min="7518" max="7523" width="14.875" style="1271" hidden="1"/>
    <col min="7524" max="7525" width="15.875" style="1271" hidden="1"/>
    <col min="7526" max="7531" width="16.125" style="1271" hidden="1"/>
    <col min="7532" max="7532" width="6.125" style="1271" hidden="1"/>
    <col min="7533" max="7533" width="3" style="1271" hidden="1"/>
    <col min="7534" max="7773" width="8.625" style="1271" hidden="1"/>
    <col min="7774" max="7779" width="14.875" style="1271" hidden="1"/>
    <col min="7780" max="7781" width="15.875" style="1271" hidden="1"/>
    <col min="7782" max="7787" width="16.125" style="1271" hidden="1"/>
    <col min="7788" max="7788" width="6.125" style="1271" hidden="1"/>
    <col min="7789" max="7789" width="3" style="1271" hidden="1"/>
    <col min="7790" max="8029" width="8.625" style="1271" hidden="1"/>
    <col min="8030" max="8035" width="14.875" style="1271" hidden="1"/>
    <col min="8036" max="8037" width="15.875" style="1271" hidden="1"/>
    <col min="8038" max="8043" width="16.125" style="1271" hidden="1"/>
    <col min="8044" max="8044" width="6.125" style="1271" hidden="1"/>
    <col min="8045" max="8045" width="3" style="1271" hidden="1"/>
    <col min="8046" max="8285" width="8.625" style="1271" hidden="1"/>
    <col min="8286" max="8291" width="14.875" style="1271" hidden="1"/>
    <col min="8292" max="8293" width="15.875" style="1271" hidden="1"/>
    <col min="8294" max="8299" width="16.125" style="1271" hidden="1"/>
    <col min="8300" max="8300" width="6.125" style="1271" hidden="1"/>
    <col min="8301" max="8301" width="3" style="1271" hidden="1"/>
    <col min="8302" max="8541" width="8.625" style="1271" hidden="1"/>
    <col min="8542" max="8547" width="14.875" style="1271" hidden="1"/>
    <col min="8548" max="8549" width="15.875" style="1271" hidden="1"/>
    <col min="8550" max="8555" width="16.125" style="1271" hidden="1"/>
    <col min="8556" max="8556" width="6.125" style="1271" hidden="1"/>
    <col min="8557" max="8557" width="3" style="1271" hidden="1"/>
    <col min="8558" max="8797" width="8.625" style="1271" hidden="1"/>
    <col min="8798" max="8803" width="14.875" style="1271" hidden="1"/>
    <col min="8804" max="8805" width="15.875" style="1271" hidden="1"/>
    <col min="8806" max="8811" width="16.125" style="1271" hidden="1"/>
    <col min="8812" max="8812" width="6.125" style="1271" hidden="1"/>
    <col min="8813" max="8813" width="3" style="1271" hidden="1"/>
    <col min="8814" max="9053" width="8.625" style="1271" hidden="1"/>
    <col min="9054" max="9059" width="14.875" style="1271" hidden="1"/>
    <col min="9060" max="9061" width="15.875" style="1271" hidden="1"/>
    <col min="9062" max="9067" width="16.125" style="1271" hidden="1"/>
    <col min="9068" max="9068" width="6.125" style="1271" hidden="1"/>
    <col min="9069" max="9069" width="3" style="1271" hidden="1"/>
    <col min="9070" max="9309" width="8.625" style="1271" hidden="1"/>
    <col min="9310" max="9315" width="14.875" style="1271" hidden="1"/>
    <col min="9316" max="9317" width="15.875" style="1271" hidden="1"/>
    <col min="9318" max="9323" width="16.125" style="1271" hidden="1"/>
    <col min="9324" max="9324" width="6.125" style="1271" hidden="1"/>
    <col min="9325" max="9325" width="3" style="1271" hidden="1"/>
    <col min="9326" max="9565" width="8.625" style="1271" hidden="1"/>
    <col min="9566" max="9571" width="14.875" style="1271" hidden="1"/>
    <col min="9572" max="9573" width="15.875" style="1271" hidden="1"/>
    <col min="9574" max="9579" width="16.125" style="1271" hidden="1"/>
    <col min="9580" max="9580" width="6.125" style="1271" hidden="1"/>
    <col min="9581" max="9581" width="3" style="1271" hidden="1"/>
    <col min="9582" max="9821" width="8.625" style="1271" hidden="1"/>
    <col min="9822" max="9827" width="14.875" style="1271" hidden="1"/>
    <col min="9828" max="9829" width="15.875" style="1271" hidden="1"/>
    <col min="9830" max="9835" width="16.125" style="1271" hidden="1"/>
    <col min="9836" max="9836" width="6.125" style="1271" hidden="1"/>
    <col min="9837" max="9837" width="3" style="1271" hidden="1"/>
    <col min="9838" max="10077" width="8.625" style="1271" hidden="1"/>
    <col min="10078" max="10083" width="14.875" style="1271" hidden="1"/>
    <col min="10084" max="10085" width="15.875" style="1271" hidden="1"/>
    <col min="10086" max="10091" width="16.125" style="1271" hidden="1"/>
    <col min="10092" max="10092" width="6.125" style="1271" hidden="1"/>
    <col min="10093" max="10093" width="3" style="1271" hidden="1"/>
    <col min="10094" max="10333" width="8.625" style="1271" hidden="1"/>
    <col min="10334" max="10339" width="14.875" style="1271" hidden="1"/>
    <col min="10340" max="10341" width="15.875" style="1271" hidden="1"/>
    <col min="10342" max="10347" width="16.125" style="1271" hidden="1"/>
    <col min="10348" max="10348" width="6.125" style="1271" hidden="1"/>
    <col min="10349" max="10349" width="3" style="1271" hidden="1"/>
    <col min="10350" max="10589" width="8.625" style="1271" hidden="1"/>
    <col min="10590" max="10595" width="14.875" style="1271" hidden="1"/>
    <col min="10596" max="10597" width="15.875" style="1271" hidden="1"/>
    <col min="10598" max="10603" width="16.125" style="1271" hidden="1"/>
    <col min="10604" max="10604" width="6.125" style="1271" hidden="1"/>
    <col min="10605" max="10605" width="3" style="1271" hidden="1"/>
    <col min="10606" max="10845" width="8.625" style="1271" hidden="1"/>
    <col min="10846" max="10851" width="14.875" style="1271" hidden="1"/>
    <col min="10852" max="10853" width="15.875" style="1271" hidden="1"/>
    <col min="10854" max="10859" width="16.125" style="1271" hidden="1"/>
    <col min="10860" max="10860" width="6.125" style="1271" hidden="1"/>
    <col min="10861" max="10861" width="3" style="1271" hidden="1"/>
    <col min="10862" max="11101" width="8.625" style="1271" hidden="1"/>
    <col min="11102" max="11107" width="14.875" style="1271" hidden="1"/>
    <col min="11108" max="11109" width="15.875" style="1271" hidden="1"/>
    <col min="11110" max="11115" width="16.125" style="1271" hidden="1"/>
    <col min="11116" max="11116" width="6.125" style="1271" hidden="1"/>
    <col min="11117" max="11117" width="3" style="1271" hidden="1"/>
    <col min="11118" max="11357" width="8.625" style="1271" hidden="1"/>
    <col min="11358" max="11363" width="14.875" style="1271" hidden="1"/>
    <col min="11364" max="11365" width="15.875" style="1271" hidden="1"/>
    <col min="11366" max="11371" width="16.125" style="1271" hidden="1"/>
    <col min="11372" max="11372" width="6.125" style="1271" hidden="1"/>
    <col min="11373" max="11373" width="3" style="1271" hidden="1"/>
    <col min="11374" max="11613" width="8.625" style="1271" hidden="1"/>
    <col min="11614" max="11619" width="14.875" style="1271" hidden="1"/>
    <col min="11620" max="11621" width="15.875" style="1271" hidden="1"/>
    <col min="11622" max="11627" width="16.125" style="1271" hidden="1"/>
    <col min="11628" max="11628" width="6.125" style="1271" hidden="1"/>
    <col min="11629" max="11629" width="3" style="1271" hidden="1"/>
    <col min="11630" max="11869" width="8.625" style="1271" hidden="1"/>
    <col min="11870" max="11875" width="14.875" style="1271" hidden="1"/>
    <col min="11876" max="11877" width="15.875" style="1271" hidden="1"/>
    <col min="11878" max="11883" width="16.125" style="1271" hidden="1"/>
    <col min="11884" max="11884" width="6.125" style="1271" hidden="1"/>
    <col min="11885" max="11885" width="3" style="1271" hidden="1"/>
    <col min="11886" max="12125" width="8.625" style="1271" hidden="1"/>
    <col min="12126" max="12131" width="14.875" style="1271" hidden="1"/>
    <col min="12132" max="12133" width="15.875" style="1271" hidden="1"/>
    <col min="12134" max="12139" width="16.125" style="1271" hidden="1"/>
    <col min="12140" max="12140" width="6.125" style="1271" hidden="1"/>
    <col min="12141" max="12141" width="3" style="1271" hidden="1"/>
    <col min="12142" max="12381" width="8.625" style="1271" hidden="1"/>
    <col min="12382" max="12387" width="14.875" style="1271" hidden="1"/>
    <col min="12388" max="12389" width="15.875" style="1271" hidden="1"/>
    <col min="12390" max="12395" width="16.125" style="1271" hidden="1"/>
    <col min="12396" max="12396" width="6.125" style="1271" hidden="1"/>
    <col min="12397" max="12397" width="3" style="1271" hidden="1"/>
    <col min="12398" max="12637" width="8.625" style="1271" hidden="1"/>
    <col min="12638" max="12643" width="14.875" style="1271" hidden="1"/>
    <col min="12644" max="12645" width="15.875" style="1271" hidden="1"/>
    <col min="12646" max="12651" width="16.125" style="1271" hidden="1"/>
    <col min="12652" max="12652" width="6.125" style="1271" hidden="1"/>
    <col min="12653" max="12653" width="3" style="1271" hidden="1"/>
    <col min="12654" max="12893" width="8.625" style="1271" hidden="1"/>
    <col min="12894" max="12899" width="14.875" style="1271" hidden="1"/>
    <col min="12900" max="12901" width="15.875" style="1271" hidden="1"/>
    <col min="12902" max="12907" width="16.125" style="1271" hidden="1"/>
    <col min="12908" max="12908" width="6.125" style="1271" hidden="1"/>
    <col min="12909" max="12909" width="3" style="1271" hidden="1"/>
    <col min="12910" max="13149" width="8.625" style="1271" hidden="1"/>
    <col min="13150" max="13155" width="14.875" style="1271" hidden="1"/>
    <col min="13156" max="13157" width="15.875" style="1271" hidden="1"/>
    <col min="13158" max="13163" width="16.125" style="1271" hidden="1"/>
    <col min="13164" max="13164" width="6.125" style="1271" hidden="1"/>
    <col min="13165" max="13165" width="3" style="1271" hidden="1"/>
    <col min="13166" max="13405" width="8.625" style="1271" hidden="1"/>
    <col min="13406" max="13411" width="14.875" style="1271" hidden="1"/>
    <col min="13412" max="13413" width="15.875" style="1271" hidden="1"/>
    <col min="13414" max="13419" width="16.125" style="1271" hidden="1"/>
    <col min="13420" max="13420" width="6.125" style="1271" hidden="1"/>
    <col min="13421" max="13421" width="3" style="1271" hidden="1"/>
    <col min="13422" max="13661" width="8.625" style="1271" hidden="1"/>
    <col min="13662" max="13667" width="14.875" style="1271" hidden="1"/>
    <col min="13668" max="13669" width="15.875" style="1271" hidden="1"/>
    <col min="13670" max="13675" width="16.125" style="1271" hidden="1"/>
    <col min="13676" max="13676" width="6.125" style="1271" hidden="1"/>
    <col min="13677" max="13677" width="3" style="1271" hidden="1"/>
    <col min="13678" max="13917" width="8.625" style="1271" hidden="1"/>
    <col min="13918" max="13923" width="14.875" style="1271" hidden="1"/>
    <col min="13924" max="13925" width="15.875" style="1271" hidden="1"/>
    <col min="13926" max="13931" width="16.125" style="1271" hidden="1"/>
    <col min="13932" max="13932" width="6.125" style="1271" hidden="1"/>
    <col min="13933" max="13933" width="3" style="1271" hidden="1"/>
    <col min="13934" max="14173" width="8.625" style="1271" hidden="1"/>
    <col min="14174" max="14179" width="14.875" style="1271" hidden="1"/>
    <col min="14180" max="14181" width="15.875" style="1271" hidden="1"/>
    <col min="14182" max="14187" width="16.125" style="1271" hidden="1"/>
    <col min="14188" max="14188" width="6.125" style="1271" hidden="1"/>
    <col min="14189" max="14189" width="3" style="1271" hidden="1"/>
    <col min="14190" max="14429" width="8.625" style="1271" hidden="1"/>
    <col min="14430" max="14435" width="14.875" style="1271" hidden="1"/>
    <col min="14436" max="14437" width="15.875" style="1271" hidden="1"/>
    <col min="14438" max="14443" width="16.125" style="1271" hidden="1"/>
    <col min="14444" max="14444" width="6.125" style="1271" hidden="1"/>
    <col min="14445" max="14445" width="3" style="1271" hidden="1"/>
    <col min="14446" max="14685" width="8.625" style="1271" hidden="1"/>
    <col min="14686" max="14691" width="14.875" style="1271" hidden="1"/>
    <col min="14692" max="14693" width="15.875" style="1271" hidden="1"/>
    <col min="14694" max="14699" width="16.125" style="1271" hidden="1"/>
    <col min="14700" max="14700" width="6.125" style="1271" hidden="1"/>
    <col min="14701" max="14701" width="3" style="1271" hidden="1"/>
    <col min="14702" max="14941" width="8.625" style="1271" hidden="1"/>
    <col min="14942" max="14947" width="14.875" style="1271" hidden="1"/>
    <col min="14948" max="14949" width="15.875" style="1271" hidden="1"/>
    <col min="14950" max="14955" width="16.125" style="1271" hidden="1"/>
    <col min="14956" max="14956" width="6.125" style="1271" hidden="1"/>
    <col min="14957" max="14957" width="3" style="1271" hidden="1"/>
    <col min="14958" max="15197" width="8.625" style="1271" hidden="1"/>
    <col min="15198" max="15203" width="14.875" style="1271" hidden="1"/>
    <col min="15204" max="15205" width="15.875" style="1271" hidden="1"/>
    <col min="15206" max="15211" width="16.125" style="1271" hidden="1"/>
    <col min="15212" max="15212" width="6.125" style="1271" hidden="1"/>
    <col min="15213" max="15213" width="3" style="1271" hidden="1"/>
    <col min="15214" max="15453" width="8.625" style="1271" hidden="1"/>
    <col min="15454" max="15459" width="14.875" style="1271" hidden="1"/>
    <col min="15460" max="15461" width="15.875" style="1271" hidden="1"/>
    <col min="15462" max="15467" width="16.125" style="1271" hidden="1"/>
    <col min="15468" max="15468" width="6.125" style="1271" hidden="1"/>
    <col min="15469" max="15469" width="3" style="1271" hidden="1"/>
    <col min="15470" max="15709" width="8.625" style="1271" hidden="1"/>
    <col min="15710" max="15715" width="14.875" style="1271" hidden="1"/>
    <col min="15716" max="15717" width="15.875" style="1271" hidden="1"/>
    <col min="15718" max="15723" width="16.125" style="1271" hidden="1"/>
    <col min="15724" max="15724" width="6.125" style="1271" hidden="1"/>
    <col min="15725" max="15725" width="3" style="1271" hidden="1"/>
    <col min="15726" max="15965" width="8.625" style="1271" hidden="1"/>
    <col min="15966" max="15971" width="14.875" style="1271" hidden="1"/>
    <col min="15972" max="15973" width="15.875" style="1271" hidden="1"/>
    <col min="15974" max="15979" width="16.125" style="1271" hidden="1"/>
    <col min="15980" max="15980" width="6.125" style="1271" hidden="1"/>
    <col min="15981" max="15981" width="3" style="1271" hidden="1"/>
    <col min="15982" max="16221" width="8.625" style="1271" hidden="1"/>
    <col min="16222" max="16227" width="14.875" style="1271" hidden="1"/>
    <col min="16228" max="16229" width="15.875" style="1271" hidden="1"/>
    <col min="16230" max="16235" width="16.125" style="1271" hidden="1"/>
    <col min="16236" max="16236" width="6.125" style="1271" hidden="1"/>
    <col min="16237" max="16237" width="3" style="1271" hidden="1"/>
    <col min="16238" max="16384" width="8.625" style="1271" hidden="1"/>
  </cols>
  <sheetData>
    <row r="1" spans="1:143" ht="42.75" customHeight="1" x14ac:dyDescent="0.15">
      <c r="A1" s="1331"/>
      <c r="B1" s="1330"/>
      <c r="DD1" s="1271"/>
      <c r="DE1" s="1271"/>
    </row>
    <row r="2" spans="1:143" ht="25.5" customHeight="1" x14ac:dyDescent="0.15">
      <c r="A2" s="1329"/>
      <c r="C2" s="1329"/>
      <c r="O2" s="1329"/>
      <c r="P2" s="1329"/>
      <c r="Q2" s="1329"/>
      <c r="R2" s="1329"/>
      <c r="S2" s="1329"/>
      <c r="T2" s="1329"/>
      <c r="U2" s="1329"/>
      <c r="V2" s="1329"/>
      <c r="W2" s="1329"/>
      <c r="X2" s="1329"/>
      <c r="Y2" s="1329"/>
      <c r="Z2" s="1329"/>
      <c r="AA2" s="1329"/>
      <c r="AB2" s="1329"/>
      <c r="AC2" s="1329"/>
      <c r="AD2" s="1329"/>
      <c r="AE2" s="1329"/>
      <c r="AF2" s="1329"/>
      <c r="AG2" s="1329"/>
      <c r="AH2" s="1329"/>
      <c r="AI2" s="1329"/>
      <c r="AU2" s="1329"/>
      <c r="BG2" s="1329"/>
      <c r="BS2" s="1329"/>
      <c r="CE2" s="1329"/>
      <c r="CQ2" s="1329"/>
      <c r="DD2" s="1271"/>
      <c r="DE2" s="1271"/>
    </row>
    <row r="3" spans="1:143" ht="25.5" customHeight="1" x14ac:dyDescent="0.15">
      <c r="A3" s="1329"/>
      <c r="C3" s="1329"/>
      <c r="O3" s="1329"/>
      <c r="P3" s="1329"/>
      <c r="Q3" s="1329"/>
      <c r="R3" s="1329"/>
      <c r="S3" s="1329"/>
      <c r="T3" s="1329"/>
      <c r="U3" s="1329"/>
      <c r="V3" s="1329"/>
      <c r="W3" s="1329"/>
      <c r="X3" s="1329"/>
      <c r="Y3" s="1329"/>
      <c r="Z3" s="1329"/>
      <c r="AA3" s="1329"/>
      <c r="AB3" s="1329"/>
      <c r="AC3" s="1329"/>
      <c r="AD3" s="1329"/>
      <c r="AE3" s="1329"/>
      <c r="AF3" s="1329"/>
      <c r="AG3" s="1329"/>
      <c r="AH3" s="1329"/>
      <c r="AI3" s="1329"/>
      <c r="AU3" s="1329"/>
      <c r="BG3" s="1329"/>
      <c r="BS3" s="1329"/>
      <c r="CE3" s="1329"/>
      <c r="CQ3" s="1329"/>
      <c r="DD3" s="1271"/>
      <c r="DE3" s="1271"/>
    </row>
    <row r="4" spans="1:143" s="291" customFormat="1" ht="13.5" x14ac:dyDescent="0.15">
      <c r="A4" s="1329"/>
      <c r="B4" s="1329"/>
      <c r="C4" s="1329"/>
      <c r="D4" s="1329"/>
      <c r="E4" s="1329"/>
      <c r="F4" s="1329"/>
      <c r="G4" s="1329"/>
      <c r="H4" s="1329"/>
      <c r="I4" s="1329"/>
      <c r="J4" s="1329"/>
      <c r="K4" s="1329"/>
      <c r="L4" s="1329"/>
      <c r="M4" s="1329"/>
      <c r="N4" s="1329"/>
      <c r="O4" s="1329"/>
      <c r="P4" s="1329"/>
      <c r="Q4" s="1329"/>
      <c r="R4" s="1329"/>
      <c r="S4" s="1329"/>
      <c r="T4" s="1329"/>
      <c r="U4" s="1329"/>
      <c r="V4" s="1329"/>
      <c r="W4" s="1329"/>
      <c r="X4" s="1329"/>
      <c r="Y4" s="1329"/>
      <c r="Z4" s="1329"/>
      <c r="AA4" s="1329"/>
      <c r="AB4" s="1329"/>
      <c r="AC4" s="1329"/>
      <c r="AD4" s="1329"/>
      <c r="AE4" s="1329"/>
      <c r="AF4" s="1329"/>
      <c r="AG4" s="1329"/>
      <c r="AH4" s="1329"/>
      <c r="AI4" s="1329"/>
      <c r="AJ4" s="1329"/>
      <c r="AK4" s="1329"/>
      <c r="AL4" s="1329"/>
      <c r="AM4" s="1329"/>
      <c r="AN4" s="1329"/>
      <c r="AO4" s="1329"/>
      <c r="AP4" s="1329"/>
      <c r="AQ4" s="1329"/>
      <c r="AR4" s="1329"/>
      <c r="AS4" s="1329"/>
      <c r="AT4" s="1329"/>
      <c r="AU4" s="1329"/>
      <c r="AV4" s="1329"/>
      <c r="AW4" s="1329"/>
      <c r="AX4" s="1329"/>
      <c r="AY4" s="1329"/>
      <c r="AZ4" s="1329"/>
      <c r="BA4" s="1329"/>
      <c r="BB4" s="1329"/>
      <c r="BC4" s="1329"/>
      <c r="BD4" s="1329"/>
      <c r="BE4" s="1329"/>
      <c r="BF4" s="1329"/>
      <c r="BG4" s="1329"/>
      <c r="BH4" s="1329"/>
      <c r="BI4" s="1329"/>
      <c r="BJ4" s="1329"/>
      <c r="BK4" s="1329"/>
      <c r="BL4" s="1329"/>
      <c r="BM4" s="1329"/>
      <c r="BN4" s="1329"/>
      <c r="BO4" s="1329"/>
      <c r="BP4" s="1329"/>
      <c r="BQ4" s="1329"/>
      <c r="BR4" s="1329"/>
      <c r="BS4" s="1329"/>
      <c r="BT4" s="1329"/>
      <c r="BU4" s="1329"/>
      <c r="BV4" s="1329"/>
      <c r="BW4" s="1329"/>
      <c r="BX4" s="1329"/>
      <c r="BY4" s="1329"/>
      <c r="BZ4" s="1329"/>
      <c r="CA4" s="1329"/>
      <c r="CB4" s="1329"/>
      <c r="CC4" s="1329"/>
      <c r="CD4" s="1329"/>
      <c r="CE4" s="1329"/>
      <c r="CF4" s="1329"/>
      <c r="CG4" s="1329"/>
      <c r="CH4" s="1329"/>
      <c r="CI4" s="1329"/>
      <c r="CJ4" s="1329"/>
      <c r="CK4" s="1329"/>
      <c r="CL4" s="1329"/>
      <c r="CM4" s="1329"/>
      <c r="CN4" s="1329"/>
      <c r="CO4" s="1329"/>
      <c r="CP4" s="1329"/>
      <c r="CQ4" s="1329"/>
      <c r="CR4" s="1329"/>
      <c r="CS4" s="1329"/>
      <c r="CT4" s="1329"/>
      <c r="CU4" s="1329"/>
      <c r="CV4" s="1329"/>
      <c r="CW4" s="1329"/>
      <c r="CX4" s="1329"/>
      <c r="CY4" s="1329"/>
      <c r="CZ4" s="1329"/>
      <c r="DA4" s="1329"/>
      <c r="DB4" s="1329"/>
      <c r="DC4" s="1329"/>
      <c r="DD4" s="1329"/>
      <c r="DE4" s="1329"/>
      <c r="DF4" s="292"/>
      <c r="DG4" s="292"/>
      <c r="DH4" s="292"/>
      <c r="DI4" s="292"/>
      <c r="DJ4" s="292"/>
      <c r="DK4" s="292"/>
      <c r="DL4" s="292"/>
      <c r="DM4" s="292"/>
      <c r="DN4" s="292"/>
      <c r="DO4" s="292"/>
      <c r="DP4" s="292"/>
      <c r="DQ4" s="292"/>
      <c r="DR4" s="292"/>
      <c r="DS4" s="292"/>
      <c r="DT4" s="292"/>
      <c r="DU4" s="292"/>
      <c r="DV4" s="292"/>
      <c r="DW4" s="292"/>
    </row>
    <row r="5" spans="1:143" s="291" customFormat="1" ht="13.5" x14ac:dyDescent="0.15">
      <c r="A5" s="1329"/>
      <c r="B5" s="1329"/>
      <c r="C5" s="1329"/>
      <c r="D5" s="1329"/>
      <c r="E5" s="1329"/>
      <c r="F5" s="1329"/>
      <c r="G5" s="1329"/>
      <c r="H5" s="1329"/>
      <c r="I5" s="1329"/>
      <c r="J5" s="1329"/>
      <c r="K5" s="1329"/>
      <c r="L5" s="1329"/>
      <c r="M5" s="1329"/>
      <c r="N5" s="1329"/>
      <c r="O5" s="1329"/>
      <c r="P5" s="1329"/>
      <c r="Q5" s="1329"/>
      <c r="R5" s="1329"/>
      <c r="S5" s="1329"/>
      <c r="T5" s="1329"/>
      <c r="U5" s="1329"/>
      <c r="V5" s="1329"/>
      <c r="W5" s="1329"/>
      <c r="X5" s="1329"/>
      <c r="Y5" s="1329"/>
      <c r="Z5" s="1329"/>
      <c r="AA5" s="1329"/>
      <c r="AB5" s="1329"/>
      <c r="AC5" s="1329"/>
      <c r="AD5" s="1329"/>
      <c r="AE5" s="1329"/>
      <c r="AF5" s="1329"/>
      <c r="AG5" s="1329"/>
      <c r="AH5" s="1329"/>
      <c r="AI5" s="1329"/>
      <c r="AJ5" s="1329"/>
      <c r="AK5" s="1329"/>
      <c r="AL5" s="1329"/>
      <c r="AM5" s="1329"/>
      <c r="AN5" s="1329"/>
      <c r="AO5" s="1329"/>
      <c r="AP5" s="1329"/>
      <c r="AQ5" s="1329"/>
      <c r="AR5" s="1329"/>
      <c r="AS5" s="1329"/>
      <c r="AT5" s="1329"/>
      <c r="AU5" s="1329"/>
      <c r="AV5" s="1329"/>
      <c r="AW5" s="1329"/>
      <c r="AX5" s="1329"/>
      <c r="AY5" s="1329"/>
      <c r="AZ5" s="1329"/>
      <c r="BA5" s="1329"/>
      <c r="BB5" s="1329"/>
      <c r="BC5" s="1329"/>
      <c r="BD5" s="1329"/>
      <c r="BE5" s="1329"/>
      <c r="BF5" s="1329"/>
      <c r="BG5" s="1329"/>
      <c r="BH5" s="1329"/>
      <c r="BI5" s="1329"/>
      <c r="BJ5" s="1329"/>
      <c r="BK5" s="1329"/>
      <c r="BL5" s="1329"/>
      <c r="BM5" s="1329"/>
      <c r="BN5" s="1329"/>
      <c r="BO5" s="1329"/>
      <c r="BP5" s="1329"/>
      <c r="BQ5" s="1329"/>
      <c r="BR5" s="1329"/>
      <c r="BS5" s="1329"/>
      <c r="BT5" s="1329"/>
      <c r="BU5" s="1329"/>
      <c r="BV5" s="1329"/>
      <c r="BW5" s="1329"/>
      <c r="BX5" s="1329"/>
      <c r="BY5" s="1329"/>
      <c r="BZ5" s="1329"/>
      <c r="CA5" s="1329"/>
      <c r="CB5" s="1329"/>
      <c r="CC5" s="1329"/>
      <c r="CD5" s="1329"/>
      <c r="CE5" s="1329"/>
      <c r="CF5" s="1329"/>
      <c r="CG5" s="1329"/>
      <c r="CH5" s="1329"/>
      <c r="CI5" s="1329"/>
      <c r="CJ5" s="1329"/>
      <c r="CK5" s="1329"/>
      <c r="CL5" s="1329"/>
      <c r="CM5" s="1329"/>
      <c r="CN5" s="1329"/>
      <c r="CO5" s="1329"/>
      <c r="CP5" s="1329"/>
      <c r="CQ5" s="1329"/>
      <c r="CR5" s="1329"/>
      <c r="CS5" s="1329"/>
      <c r="CT5" s="1329"/>
      <c r="CU5" s="1329"/>
      <c r="CV5" s="1329"/>
      <c r="CW5" s="1329"/>
      <c r="CX5" s="1329"/>
      <c r="CY5" s="1329"/>
      <c r="CZ5" s="1329"/>
      <c r="DA5" s="1329"/>
      <c r="DB5" s="1329"/>
      <c r="DC5" s="1329"/>
      <c r="DD5" s="1329"/>
      <c r="DE5" s="1329"/>
      <c r="DF5" s="292"/>
      <c r="DG5" s="292"/>
      <c r="DH5" s="292"/>
      <c r="DI5" s="292"/>
      <c r="DJ5" s="292"/>
      <c r="DK5" s="292"/>
      <c r="DL5" s="292"/>
      <c r="DM5" s="292"/>
      <c r="DN5" s="292"/>
      <c r="DO5" s="292"/>
      <c r="DP5" s="292"/>
      <c r="DQ5" s="292"/>
      <c r="DR5" s="292"/>
      <c r="DS5" s="292"/>
      <c r="DT5" s="292"/>
      <c r="DU5" s="292"/>
      <c r="DV5" s="292"/>
      <c r="DW5" s="292"/>
    </row>
    <row r="6" spans="1:143" s="291" customFormat="1" ht="13.5" x14ac:dyDescent="0.15">
      <c r="A6" s="1329"/>
      <c r="B6" s="1329"/>
      <c r="C6" s="1329"/>
      <c r="D6" s="1329"/>
      <c r="E6" s="1329"/>
      <c r="F6" s="1329"/>
      <c r="G6" s="1329"/>
      <c r="H6" s="1329"/>
      <c r="I6" s="1329"/>
      <c r="J6" s="1329"/>
      <c r="K6" s="1329"/>
      <c r="L6" s="1329"/>
      <c r="M6" s="1329"/>
      <c r="N6" s="1329"/>
      <c r="O6" s="1329"/>
      <c r="P6" s="1329"/>
      <c r="Q6" s="1329"/>
      <c r="R6" s="1329"/>
      <c r="S6" s="1329"/>
      <c r="T6" s="1329"/>
      <c r="U6" s="1329"/>
      <c r="V6" s="1329"/>
      <c r="W6" s="1329"/>
      <c r="X6" s="1329"/>
      <c r="Y6" s="1329"/>
      <c r="Z6" s="1329"/>
      <c r="AA6" s="1329"/>
      <c r="AB6" s="1329"/>
      <c r="AC6" s="1329"/>
      <c r="AD6" s="1329"/>
      <c r="AE6" s="1329"/>
      <c r="AF6" s="1329"/>
      <c r="AG6" s="1329"/>
      <c r="AH6" s="1329"/>
      <c r="AI6" s="1329"/>
      <c r="AJ6" s="1329"/>
      <c r="AK6" s="1329"/>
      <c r="AL6" s="1329"/>
      <c r="AM6" s="1329"/>
      <c r="AN6" s="1329"/>
      <c r="AO6" s="1329"/>
      <c r="AP6" s="1329"/>
      <c r="AQ6" s="1329"/>
      <c r="AR6" s="1329"/>
      <c r="AS6" s="1329"/>
      <c r="AT6" s="1329"/>
      <c r="AU6" s="1329"/>
      <c r="AV6" s="1329"/>
      <c r="AW6" s="1329"/>
      <c r="AX6" s="1329"/>
      <c r="AY6" s="1329"/>
      <c r="AZ6" s="1329"/>
      <c r="BA6" s="1329"/>
      <c r="BB6" s="1329"/>
      <c r="BC6" s="1329"/>
      <c r="BD6" s="1329"/>
      <c r="BE6" s="1329"/>
      <c r="BF6" s="1329"/>
      <c r="BG6" s="1329"/>
      <c r="BH6" s="1329"/>
      <c r="BI6" s="1329"/>
      <c r="BJ6" s="1329"/>
      <c r="BK6" s="1329"/>
      <c r="BL6" s="1329"/>
      <c r="BM6" s="1329"/>
      <c r="BN6" s="1329"/>
      <c r="BO6" s="1329"/>
      <c r="BP6" s="1329"/>
      <c r="BQ6" s="1329"/>
      <c r="BR6" s="1329"/>
      <c r="BS6" s="1329"/>
      <c r="BT6" s="1329"/>
      <c r="BU6" s="1329"/>
      <c r="BV6" s="1329"/>
      <c r="BW6" s="1329"/>
      <c r="BX6" s="1329"/>
      <c r="BY6" s="1329"/>
      <c r="BZ6" s="1329"/>
      <c r="CA6" s="1329"/>
      <c r="CB6" s="1329"/>
      <c r="CC6" s="1329"/>
      <c r="CD6" s="1329"/>
      <c r="CE6" s="1329"/>
      <c r="CF6" s="1329"/>
      <c r="CG6" s="1329"/>
      <c r="CH6" s="1329"/>
      <c r="CI6" s="1329"/>
      <c r="CJ6" s="1329"/>
      <c r="CK6" s="1329"/>
      <c r="CL6" s="1329"/>
      <c r="CM6" s="1329"/>
      <c r="CN6" s="1329"/>
      <c r="CO6" s="1329"/>
      <c r="CP6" s="1329"/>
      <c r="CQ6" s="1329"/>
      <c r="CR6" s="1329"/>
      <c r="CS6" s="1329"/>
      <c r="CT6" s="1329"/>
      <c r="CU6" s="1329"/>
      <c r="CV6" s="1329"/>
      <c r="CW6" s="1329"/>
      <c r="CX6" s="1329"/>
      <c r="CY6" s="1329"/>
      <c r="CZ6" s="1329"/>
      <c r="DA6" s="1329"/>
      <c r="DB6" s="1329"/>
      <c r="DC6" s="1329"/>
      <c r="DD6" s="1329"/>
      <c r="DE6" s="1329"/>
      <c r="DF6" s="292"/>
      <c r="DG6" s="292"/>
      <c r="DH6" s="292"/>
      <c r="DI6" s="292"/>
      <c r="DJ6" s="292"/>
      <c r="DK6" s="292"/>
      <c r="DL6" s="292"/>
      <c r="DM6" s="292"/>
      <c r="DN6" s="292"/>
      <c r="DO6" s="292"/>
      <c r="DP6" s="292"/>
      <c r="DQ6" s="292"/>
      <c r="DR6" s="292"/>
      <c r="DS6" s="292"/>
      <c r="DT6" s="292"/>
      <c r="DU6" s="292"/>
      <c r="DV6" s="292"/>
      <c r="DW6" s="292"/>
    </row>
    <row r="7" spans="1:143" s="291" customFormat="1" ht="13.5" x14ac:dyDescent="0.15">
      <c r="A7" s="1329"/>
      <c r="B7" s="1329"/>
      <c r="C7" s="1329"/>
      <c r="D7" s="1329"/>
      <c r="E7" s="1329"/>
      <c r="F7" s="1329"/>
      <c r="G7" s="1329"/>
      <c r="H7" s="1329"/>
      <c r="I7" s="1329"/>
      <c r="J7" s="1329"/>
      <c r="K7" s="1329"/>
      <c r="L7" s="1329"/>
      <c r="M7" s="1329"/>
      <c r="N7" s="1329"/>
      <c r="O7" s="1329"/>
      <c r="P7" s="1329"/>
      <c r="Q7" s="1329"/>
      <c r="R7" s="1329"/>
      <c r="S7" s="1329"/>
      <c r="T7" s="1329"/>
      <c r="U7" s="1329"/>
      <c r="V7" s="1329"/>
      <c r="W7" s="1329"/>
      <c r="X7" s="1329"/>
      <c r="Y7" s="1329"/>
      <c r="Z7" s="1329"/>
      <c r="AA7" s="1329"/>
      <c r="AB7" s="1329"/>
      <c r="AC7" s="1329"/>
      <c r="AD7" s="1329"/>
      <c r="AE7" s="1329"/>
      <c r="AF7" s="1329"/>
      <c r="AG7" s="1329"/>
      <c r="AH7" s="1329"/>
      <c r="AI7" s="1329"/>
      <c r="AJ7" s="1329"/>
      <c r="AK7" s="1329"/>
      <c r="AL7" s="1329"/>
      <c r="AM7" s="1329"/>
      <c r="AN7" s="1329"/>
      <c r="AO7" s="1329"/>
      <c r="AP7" s="1329"/>
      <c r="AQ7" s="1329"/>
      <c r="AR7" s="1329"/>
      <c r="AS7" s="1329"/>
      <c r="AT7" s="1329"/>
      <c r="AU7" s="1329"/>
      <c r="AV7" s="1329"/>
      <c r="AW7" s="1329"/>
      <c r="AX7" s="1329"/>
      <c r="AY7" s="1329"/>
      <c r="AZ7" s="1329"/>
      <c r="BA7" s="1329"/>
      <c r="BB7" s="1329"/>
      <c r="BC7" s="1329"/>
      <c r="BD7" s="1329"/>
      <c r="BE7" s="1329"/>
      <c r="BF7" s="1329"/>
      <c r="BG7" s="1329"/>
      <c r="BH7" s="1329"/>
      <c r="BI7" s="1329"/>
      <c r="BJ7" s="1329"/>
      <c r="BK7" s="1329"/>
      <c r="BL7" s="1329"/>
      <c r="BM7" s="1329"/>
      <c r="BN7" s="1329"/>
      <c r="BO7" s="1329"/>
      <c r="BP7" s="1329"/>
      <c r="BQ7" s="1329"/>
      <c r="BR7" s="1329"/>
      <c r="BS7" s="1329"/>
      <c r="BT7" s="1329"/>
      <c r="BU7" s="1329"/>
      <c r="BV7" s="1329"/>
      <c r="BW7" s="1329"/>
      <c r="BX7" s="1329"/>
      <c r="BY7" s="1329"/>
      <c r="BZ7" s="1329"/>
      <c r="CA7" s="1329"/>
      <c r="CB7" s="1329"/>
      <c r="CC7" s="1329"/>
      <c r="CD7" s="1329"/>
      <c r="CE7" s="1329"/>
      <c r="CF7" s="1329"/>
      <c r="CG7" s="1329"/>
      <c r="CH7" s="1329"/>
      <c r="CI7" s="1329"/>
      <c r="CJ7" s="1329"/>
      <c r="CK7" s="1329"/>
      <c r="CL7" s="1329"/>
      <c r="CM7" s="1329"/>
      <c r="CN7" s="1329"/>
      <c r="CO7" s="1329"/>
      <c r="CP7" s="1329"/>
      <c r="CQ7" s="1329"/>
      <c r="CR7" s="1329"/>
      <c r="CS7" s="1329"/>
      <c r="CT7" s="1329"/>
      <c r="CU7" s="1329"/>
      <c r="CV7" s="1329"/>
      <c r="CW7" s="1329"/>
      <c r="CX7" s="1329"/>
      <c r="CY7" s="1329"/>
      <c r="CZ7" s="1329"/>
      <c r="DA7" s="1329"/>
      <c r="DB7" s="1329"/>
      <c r="DC7" s="1329"/>
      <c r="DD7" s="1329"/>
      <c r="DE7" s="1329"/>
      <c r="DF7" s="292"/>
      <c r="DG7" s="292"/>
      <c r="DH7" s="292"/>
      <c r="DI7" s="292"/>
      <c r="DJ7" s="292"/>
      <c r="DK7" s="292"/>
      <c r="DL7" s="292"/>
      <c r="DM7" s="292"/>
      <c r="DN7" s="292"/>
      <c r="DO7" s="292"/>
      <c r="DP7" s="292"/>
      <c r="DQ7" s="292"/>
      <c r="DR7" s="292"/>
      <c r="DS7" s="292"/>
      <c r="DT7" s="292"/>
      <c r="DU7" s="292"/>
      <c r="DV7" s="292"/>
      <c r="DW7" s="292"/>
    </row>
    <row r="8" spans="1:143" s="291" customFormat="1" ht="13.5" x14ac:dyDescent="0.15">
      <c r="A8" s="1329"/>
      <c r="B8" s="1329"/>
      <c r="C8" s="1329"/>
      <c r="D8" s="1329"/>
      <c r="E8" s="1329"/>
      <c r="F8" s="1329"/>
      <c r="G8" s="1329"/>
      <c r="H8" s="1329"/>
      <c r="I8" s="1329"/>
      <c r="J8" s="1329"/>
      <c r="K8" s="1329"/>
      <c r="L8" s="1329"/>
      <c r="M8" s="1329"/>
      <c r="N8" s="1329"/>
      <c r="O8" s="1329"/>
      <c r="P8" s="1329"/>
      <c r="Q8" s="1329"/>
      <c r="R8" s="1329"/>
      <c r="S8" s="1329"/>
      <c r="T8" s="1329"/>
      <c r="U8" s="1329"/>
      <c r="V8" s="1329"/>
      <c r="W8" s="1329"/>
      <c r="X8" s="1329"/>
      <c r="Y8" s="1329"/>
      <c r="Z8" s="1329"/>
      <c r="AA8" s="1329"/>
      <c r="AB8" s="1329"/>
      <c r="AC8" s="1329"/>
      <c r="AD8" s="1329"/>
      <c r="AE8" s="1329"/>
      <c r="AF8" s="1329"/>
      <c r="AG8" s="1329"/>
      <c r="AH8" s="1329"/>
      <c r="AI8" s="1329"/>
      <c r="AJ8" s="1329"/>
      <c r="AK8" s="1329"/>
      <c r="AL8" s="1329"/>
      <c r="AM8" s="1329"/>
      <c r="AN8" s="1329"/>
      <c r="AO8" s="1329"/>
      <c r="AP8" s="1329"/>
      <c r="AQ8" s="1329"/>
      <c r="AR8" s="1329"/>
      <c r="AS8" s="1329"/>
      <c r="AT8" s="1329"/>
      <c r="AU8" s="1329"/>
      <c r="AV8" s="1329"/>
      <c r="AW8" s="1329"/>
      <c r="AX8" s="1329"/>
      <c r="AY8" s="1329"/>
      <c r="AZ8" s="1329"/>
      <c r="BA8" s="1329"/>
      <c r="BB8" s="1329"/>
      <c r="BC8" s="1329"/>
      <c r="BD8" s="1329"/>
      <c r="BE8" s="1329"/>
      <c r="BF8" s="1329"/>
      <c r="BG8" s="1329"/>
      <c r="BH8" s="1329"/>
      <c r="BI8" s="1329"/>
      <c r="BJ8" s="1329"/>
      <c r="BK8" s="1329"/>
      <c r="BL8" s="1329"/>
      <c r="BM8" s="1329"/>
      <c r="BN8" s="1329"/>
      <c r="BO8" s="1329"/>
      <c r="BP8" s="1329"/>
      <c r="BQ8" s="1329"/>
      <c r="BR8" s="1329"/>
      <c r="BS8" s="1329"/>
      <c r="BT8" s="1329"/>
      <c r="BU8" s="1329"/>
      <c r="BV8" s="1329"/>
      <c r="BW8" s="1329"/>
      <c r="BX8" s="1329"/>
      <c r="BY8" s="1329"/>
      <c r="BZ8" s="1329"/>
      <c r="CA8" s="1329"/>
      <c r="CB8" s="1329"/>
      <c r="CC8" s="1329"/>
      <c r="CD8" s="1329"/>
      <c r="CE8" s="1329"/>
      <c r="CF8" s="1329"/>
      <c r="CG8" s="1329"/>
      <c r="CH8" s="1329"/>
      <c r="CI8" s="1329"/>
      <c r="CJ8" s="1329"/>
      <c r="CK8" s="1329"/>
      <c r="CL8" s="1329"/>
      <c r="CM8" s="1329"/>
      <c r="CN8" s="1329"/>
      <c r="CO8" s="1329"/>
      <c r="CP8" s="1329"/>
      <c r="CQ8" s="1329"/>
      <c r="CR8" s="1329"/>
      <c r="CS8" s="1329"/>
      <c r="CT8" s="1329"/>
      <c r="CU8" s="1329"/>
      <c r="CV8" s="1329"/>
      <c r="CW8" s="1329"/>
      <c r="CX8" s="1329"/>
      <c r="CY8" s="1329"/>
      <c r="CZ8" s="1329"/>
      <c r="DA8" s="1329"/>
      <c r="DB8" s="1329"/>
      <c r="DC8" s="1329"/>
      <c r="DD8" s="1329"/>
      <c r="DE8" s="1329"/>
      <c r="DF8" s="292"/>
      <c r="DG8" s="292"/>
      <c r="DH8" s="292"/>
      <c r="DI8" s="292"/>
      <c r="DJ8" s="292"/>
      <c r="DK8" s="292"/>
      <c r="DL8" s="292"/>
      <c r="DM8" s="292"/>
      <c r="DN8" s="292"/>
      <c r="DO8" s="292"/>
      <c r="DP8" s="292"/>
      <c r="DQ8" s="292"/>
      <c r="DR8" s="292"/>
      <c r="DS8" s="292"/>
      <c r="DT8" s="292"/>
      <c r="DU8" s="292"/>
      <c r="DV8" s="292"/>
      <c r="DW8" s="292"/>
    </row>
    <row r="9" spans="1:143" s="291" customFormat="1" ht="13.5" x14ac:dyDescent="0.15">
      <c r="A9" s="1329"/>
      <c r="B9" s="1329"/>
      <c r="C9" s="1329"/>
      <c r="D9" s="1329"/>
      <c r="E9" s="1329"/>
      <c r="F9" s="1329"/>
      <c r="G9" s="1329"/>
      <c r="H9" s="1329"/>
      <c r="I9" s="1329"/>
      <c r="J9" s="1329"/>
      <c r="K9" s="1329"/>
      <c r="L9" s="1329"/>
      <c r="M9" s="1329"/>
      <c r="N9" s="1329"/>
      <c r="O9" s="1329"/>
      <c r="P9" s="1329"/>
      <c r="Q9" s="1329"/>
      <c r="R9" s="1329"/>
      <c r="S9" s="1329"/>
      <c r="T9" s="1329"/>
      <c r="U9" s="1329"/>
      <c r="V9" s="1329"/>
      <c r="W9" s="1329"/>
      <c r="X9" s="1329"/>
      <c r="Y9" s="1329"/>
      <c r="Z9" s="1329"/>
      <c r="AA9" s="1329"/>
      <c r="AB9" s="1329"/>
      <c r="AC9" s="1329"/>
      <c r="AD9" s="1329"/>
      <c r="AE9" s="1329"/>
      <c r="AF9" s="1329"/>
      <c r="AG9" s="1329"/>
      <c r="AH9" s="1329"/>
      <c r="AI9" s="1329"/>
      <c r="AJ9" s="1329"/>
      <c r="AK9" s="1329"/>
      <c r="AL9" s="1329"/>
      <c r="AM9" s="1329"/>
      <c r="AN9" s="1329"/>
      <c r="AO9" s="1329"/>
      <c r="AP9" s="1329"/>
      <c r="AQ9" s="1329"/>
      <c r="AR9" s="1329"/>
      <c r="AS9" s="1329"/>
      <c r="AT9" s="1329"/>
      <c r="AU9" s="1329"/>
      <c r="AV9" s="1329"/>
      <c r="AW9" s="1329"/>
      <c r="AX9" s="1329"/>
      <c r="AY9" s="1329"/>
      <c r="AZ9" s="1329"/>
      <c r="BA9" s="1329"/>
      <c r="BB9" s="1329"/>
      <c r="BC9" s="1329"/>
      <c r="BD9" s="1329"/>
      <c r="BE9" s="1329"/>
      <c r="BF9" s="1329"/>
      <c r="BG9" s="1329"/>
      <c r="BH9" s="1329"/>
      <c r="BI9" s="1329"/>
      <c r="BJ9" s="1329"/>
      <c r="BK9" s="1329"/>
      <c r="BL9" s="1329"/>
      <c r="BM9" s="1329"/>
      <c r="BN9" s="1329"/>
      <c r="BO9" s="1329"/>
      <c r="BP9" s="1329"/>
      <c r="BQ9" s="1329"/>
      <c r="BR9" s="1329"/>
      <c r="BS9" s="1329"/>
      <c r="BT9" s="1329"/>
      <c r="BU9" s="1329"/>
      <c r="BV9" s="1329"/>
      <c r="BW9" s="1329"/>
      <c r="BX9" s="1329"/>
      <c r="BY9" s="1329"/>
      <c r="BZ9" s="1329"/>
      <c r="CA9" s="1329"/>
      <c r="CB9" s="1329"/>
      <c r="CC9" s="1329"/>
      <c r="CD9" s="1329"/>
      <c r="CE9" s="1329"/>
      <c r="CF9" s="1329"/>
      <c r="CG9" s="1329"/>
      <c r="CH9" s="1329"/>
      <c r="CI9" s="1329"/>
      <c r="CJ9" s="1329"/>
      <c r="CK9" s="1329"/>
      <c r="CL9" s="1329"/>
      <c r="CM9" s="1329"/>
      <c r="CN9" s="1329"/>
      <c r="CO9" s="1329"/>
      <c r="CP9" s="1329"/>
      <c r="CQ9" s="1329"/>
      <c r="CR9" s="1329"/>
      <c r="CS9" s="1329"/>
      <c r="CT9" s="1329"/>
      <c r="CU9" s="1329"/>
      <c r="CV9" s="1329"/>
      <c r="CW9" s="1329"/>
      <c r="CX9" s="1329"/>
      <c r="CY9" s="1329"/>
      <c r="CZ9" s="1329"/>
      <c r="DA9" s="1329"/>
      <c r="DB9" s="1329"/>
      <c r="DC9" s="1329"/>
      <c r="DD9" s="1329"/>
      <c r="DE9" s="1329"/>
      <c r="DF9" s="292"/>
      <c r="DG9" s="292"/>
      <c r="DH9" s="292"/>
      <c r="DI9" s="292"/>
      <c r="DJ9" s="292"/>
      <c r="DK9" s="292"/>
      <c r="DL9" s="292"/>
      <c r="DM9" s="292"/>
      <c r="DN9" s="292"/>
      <c r="DO9" s="292"/>
      <c r="DP9" s="292"/>
      <c r="DQ9" s="292"/>
      <c r="DR9" s="292"/>
      <c r="DS9" s="292"/>
      <c r="DT9" s="292"/>
      <c r="DU9" s="292"/>
      <c r="DV9" s="292"/>
      <c r="DW9" s="292"/>
    </row>
    <row r="10" spans="1:143" s="291" customFormat="1" ht="13.5" x14ac:dyDescent="0.15">
      <c r="A10" s="1329"/>
      <c r="B10" s="1329"/>
      <c r="C10" s="1329"/>
      <c r="D10" s="1329"/>
      <c r="E10" s="1329"/>
      <c r="F10" s="1329"/>
      <c r="G10" s="1329"/>
      <c r="H10" s="1329"/>
      <c r="I10" s="1329"/>
      <c r="J10" s="1329"/>
      <c r="K10" s="1329"/>
      <c r="L10" s="1329"/>
      <c r="M10" s="1329"/>
      <c r="N10" s="1329"/>
      <c r="O10" s="1329"/>
      <c r="P10" s="1329"/>
      <c r="Q10" s="1329"/>
      <c r="R10" s="1329"/>
      <c r="S10" s="1329"/>
      <c r="T10" s="1329"/>
      <c r="U10" s="1329"/>
      <c r="V10" s="1329"/>
      <c r="W10" s="1329"/>
      <c r="X10" s="1329"/>
      <c r="Y10" s="1329"/>
      <c r="Z10" s="1329"/>
      <c r="AA10" s="1329"/>
      <c r="AB10" s="1329"/>
      <c r="AC10" s="1329"/>
      <c r="AD10" s="1329"/>
      <c r="AE10" s="1329"/>
      <c r="AF10" s="1329"/>
      <c r="AG10" s="1329"/>
      <c r="AH10" s="1329"/>
      <c r="AI10" s="1329"/>
      <c r="AJ10" s="1329"/>
      <c r="AK10" s="1329"/>
      <c r="AL10" s="1329"/>
      <c r="AM10" s="1329"/>
      <c r="AN10" s="1329"/>
      <c r="AO10" s="1329"/>
      <c r="AP10" s="1329"/>
      <c r="AQ10" s="1329"/>
      <c r="AR10" s="1329"/>
      <c r="AS10" s="1329"/>
      <c r="AT10" s="1329"/>
      <c r="AU10" s="1329"/>
      <c r="AV10" s="1329"/>
      <c r="AW10" s="1329"/>
      <c r="AX10" s="1329"/>
      <c r="AY10" s="1329"/>
      <c r="AZ10" s="1329"/>
      <c r="BA10" s="1329"/>
      <c r="BB10" s="1329"/>
      <c r="BC10" s="1329"/>
      <c r="BD10" s="1329"/>
      <c r="BE10" s="1329"/>
      <c r="BF10" s="1329"/>
      <c r="BG10" s="1329"/>
      <c r="BH10" s="1329"/>
      <c r="BI10" s="1329"/>
      <c r="BJ10" s="1329"/>
      <c r="BK10" s="1329"/>
      <c r="BL10" s="1329"/>
      <c r="BM10" s="1329"/>
      <c r="BN10" s="1329"/>
      <c r="BO10" s="1329"/>
      <c r="BP10" s="1329"/>
      <c r="BQ10" s="1329"/>
      <c r="BR10" s="1329"/>
      <c r="BS10" s="1329"/>
      <c r="BT10" s="1329"/>
      <c r="BU10" s="1329"/>
      <c r="BV10" s="1329"/>
      <c r="BW10" s="1329"/>
      <c r="BX10" s="1329"/>
      <c r="BY10" s="1329"/>
      <c r="BZ10" s="1329"/>
      <c r="CA10" s="1329"/>
      <c r="CB10" s="1329"/>
      <c r="CC10" s="1329"/>
      <c r="CD10" s="1329"/>
      <c r="CE10" s="1329"/>
      <c r="CF10" s="1329"/>
      <c r="CG10" s="1329"/>
      <c r="CH10" s="1329"/>
      <c r="CI10" s="1329"/>
      <c r="CJ10" s="1329"/>
      <c r="CK10" s="1329"/>
      <c r="CL10" s="1329"/>
      <c r="CM10" s="1329"/>
      <c r="CN10" s="1329"/>
      <c r="CO10" s="1329"/>
      <c r="CP10" s="1329"/>
      <c r="CQ10" s="1329"/>
      <c r="CR10" s="1329"/>
      <c r="CS10" s="1329"/>
      <c r="CT10" s="1329"/>
      <c r="CU10" s="1329"/>
      <c r="CV10" s="1329"/>
      <c r="CW10" s="1329"/>
      <c r="CX10" s="1329"/>
      <c r="CY10" s="1329"/>
      <c r="CZ10" s="1329"/>
      <c r="DA10" s="1329"/>
      <c r="DB10" s="1329"/>
      <c r="DC10" s="1329"/>
      <c r="DD10" s="1329"/>
      <c r="DE10" s="1329"/>
      <c r="DF10" s="292"/>
      <c r="DG10" s="292"/>
      <c r="DH10" s="292"/>
      <c r="DI10" s="292"/>
      <c r="DJ10" s="292"/>
      <c r="DK10" s="292"/>
      <c r="DL10" s="292"/>
      <c r="DM10" s="292"/>
      <c r="DN10" s="292"/>
      <c r="DO10" s="292"/>
      <c r="DP10" s="292"/>
      <c r="DQ10" s="292"/>
      <c r="DR10" s="292"/>
      <c r="DS10" s="292"/>
      <c r="DT10" s="292"/>
      <c r="DU10" s="292"/>
      <c r="DV10" s="292"/>
      <c r="DW10" s="292"/>
      <c r="EM10" s="291" t="s">
        <v>603</v>
      </c>
    </row>
    <row r="11" spans="1:143" s="291" customFormat="1" ht="13.5" x14ac:dyDescent="0.15">
      <c r="A11" s="1329"/>
      <c r="B11" s="1329"/>
      <c r="C11" s="1329"/>
      <c r="D11" s="1329"/>
      <c r="E11" s="1329"/>
      <c r="F11" s="1329"/>
      <c r="G11" s="1329"/>
      <c r="H11" s="1329"/>
      <c r="I11" s="1329"/>
      <c r="J11" s="1329"/>
      <c r="K11" s="1329"/>
      <c r="L11" s="1329"/>
      <c r="M11" s="1329"/>
      <c r="N11" s="1329"/>
      <c r="O11" s="1329"/>
      <c r="P11" s="1329"/>
      <c r="Q11" s="1329"/>
      <c r="R11" s="1329"/>
      <c r="S11" s="1329"/>
      <c r="T11" s="1329"/>
      <c r="U11" s="1329"/>
      <c r="V11" s="1329"/>
      <c r="W11" s="1329"/>
      <c r="X11" s="1329"/>
      <c r="Y11" s="1329"/>
      <c r="Z11" s="1329"/>
      <c r="AA11" s="1329"/>
      <c r="AB11" s="1329"/>
      <c r="AC11" s="1329"/>
      <c r="AD11" s="1329"/>
      <c r="AE11" s="1329"/>
      <c r="AF11" s="1329"/>
      <c r="AG11" s="1329"/>
      <c r="AH11" s="1329"/>
      <c r="AI11" s="1329"/>
      <c r="AJ11" s="1329"/>
      <c r="AK11" s="1329"/>
      <c r="AL11" s="1329"/>
      <c r="AM11" s="1329"/>
      <c r="AN11" s="1329"/>
      <c r="AO11" s="1329"/>
      <c r="AP11" s="1329"/>
      <c r="AQ11" s="1329"/>
      <c r="AR11" s="1329"/>
      <c r="AS11" s="1329"/>
      <c r="AT11" s="1329"/>
      <c r="AU11" s="1329"/>
      <c r="AV11" s="1329"/>
      <c r="AW11" s="1329"/>
      <c r="AX11" s="1329"/>
      <c r="AY11" s="1329"/>
      <c r="AZ11" s="1329"/>
      <c r="BA11" s="1329"/>
      <c r="BB11" s="1329"/>
      <c r="BC11" s="1329"/>
      <c r="BD11" s="1329"/>
      <c r="BE11" s="1329"/>
      <c r="BF11" s="1329"/>
      <c r="BG11" s="1329"/>
      <c r="BH11" s="1329"/>
      <c r="BI11" s="1329"/>
      <c r="BJ11" s="1329"/>
      <c r="BK11" s="1329"/>
      <c r="BL11" s="1329"/>
      <c r="BM11" s="1329"/>
      <c r="BN11" s="1329"/>
      <c r="BO11" s="1329"/>
      <c r="BP11" s="1329"/>
      <c r="BQ11" s="1329"/>
      <c r="BR11" s="1329"/>
      <c r="BS11" s="1329"/>
      <c r="BT11" s="1329"/>
      <c r="BU11" s="1329"/>
      <c r="BV11" s="1329"/>
      <c r="BW11" s="1329"/>
      <c r="BX11" s="1329"/>
      <c r="BY11" s="1329"/>
      <c r="BZ11" s="1329"/>
      <c r="CA11" s="1329"/>
      <c r="CB11" s="1329"/>
      <c r="CC11" s="1329"/>
      <c r="CD11" s="1329"/>
      <c r="CE11" s="1329"/>
      <c r="CF11" s="1329"/>
      <c r="CG11" s="1329"/>
      <c r="CH11" s="1329"/>
      <c r="CI11" s="1329"/>
      <c r="CJ11" s="1329"/>
      <c r="CK11" s="1329"/>
      <c r="CL11" s="1329"/>
      <c r="CM11" s="1329"/>
      <c r="CN11" s="1329"/>
      <c r="CO11" s="1329"/>
      <c r="CP11" s="1329"/>
      <c r="CQ11" s="1329"/>
      <c r="CR11" s="1329"/>
      <c r="CS11" s="1329"/>
      <c r="CT11" s="1329"/>
      <c r="CU11" s="1329"/>
      <c r="CV11" s="1329"/>
      <c r="CW11" s="1329"/>
      <c r="CX11" s="1329"/>
      <c r="CY11" s="1329"/>
      <c r="CZ11" s="1329"/>
      <c r="DA11" s="1329"/>
      <c r="DB11" s="1329"/>
      <c r="DC11" s="1329"/>
      <c r="DD11" s="1329"/>
      <c r="DE11" s="132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x14ac:dyDescent="0.15">
      <c r="A12" s="1329"/>
      <c r="B12" s="1329"/>
      <c r="C12" s="1329"/>
      <c r="D12" s="1329"/>
      <c r="E12" s="1329"/>
      <c r="F12" s="1329"/>
      <c r="G12" s="1329"/>
      <c r="H12" s="1329"/>
      <c r="I12" s="1329"/>
      <c r="J12" s="1329"/>
      <c r="K12" s="1329"/>
      <c r="L12" s="1329"/>
      <c r="M12" s="1329"/>
      <c r="N12" s="1329"/>
      <c r="O12" s="1329"/>
      <c r="P12" s="1329"/>
      <c r="Q12" s="1329"/>
      <c r="R12" s="1329"/>
      <c r="S12" s="1329"/>
      <c r="T12" s="1329"/>
      <c r="U12" s="1329"/>
      <c r="V12" s="1329"/>
      <c r="W12" s="1329"/>
      <c r="X12" s="1329"/>
      <c r="Y12" s="1329"/>
      <c r="Z12" s="1329"/>
      <c r="AA12" s="1329"/>
      <c r="AB12" s="1329"/>
      <c r="AC12" s="1329"/>
      <c r="AD12" s="1329"/>
      <c r="AE12" s="1329"/>
      <c r="AF12" s="1329"/>
      <c r="AG12" s="1329"/>
      <c r="AH12" s="1329"/>
      <c r="AI12" s="1329"/>
      <c r="AJ12" s="1329"/>
      <c r="AK12" s="1329"/>
      <c r="AL12" s="1329"/>
      <c r="AM12" s="1329"/>
      <c r="AN12" s="1329"/>
      <c r="AO12" s="1329"/>
      <c r="AP12" s="1329"/>
      <c r="AQ12" s="1329"/>
      <c r="AR12" s="1329"/>
      <c r="AS12" s="1329"/>
      <c r="AT12" s="1329"/>
      <c r="AU12" s="1329"/>
      <c r="AV12" s="1329"/>
      <c r="AW12" s="1329"/>
      <c r="AX12" s="1329"/>
      <c r="AY12" s="1329"/>
      <c r="AZ12" s="1329"/>
      <c r="BA12" s="1329"/>
      <c r="BB12" s="1329"/>
      <c r="BC12" s="1329"/>
      <c r="BD12" s="1329"/>
      <c r="BE12" s="1329"/>
      <c r="BF12" s="1329"/>
      <c r="BG12" s="1329"/>
      <c r="BH12" s="1329"/>
      <c r="BI12" s="1329"/>
      <c r="BJ12" s="1329"/>
      <c r="BK12" s="1329"/>
      <c r="BL12" s="1329"/>
      <c r="BM12" s="1329"/>
      <c r="BN12" s="1329"/>
      <c r="BO12" s="1329"/>
      <c r="BP12" s="1329"/>
      <c r="BQ12" s="1329"/>
      <c r="BR12" s="1329"/>
      <c r="BS12" s="1329"/>
      <c r="BT12" s="1329"/>
      <c r="BU12" s="1329"/>
      <c r="BV12" s="1329"/>
      <c r="BW12" s="1329"/>
      <c r="BX12" s="1329"/>
      <c r="BY12" s="1329"/>
      <c r="BZ12" s="1329"/>
      <c r="CA12" s="1329"/>
      <c r="CB12" s="1329"/>
      <c r="CC12" s="1329"/>
      <c r="CD12" s="1329"/>
      <c r="CE12" s="1329"/>
      <c r="CF12" s="1329"/>
      <c r="CG12" s="1329"/>
      <c r="CH12" s="1329"/>
      <c r="CI12" s="1329"/>
      <c r="CJ12" s="1329"/>
      <c r="CK12" s="1329"/>
      <c r="CL12" s="1329"/>
      <c r="CM12" s="1329"/>
      <c r="CN12" s="1329"/>
      <c r="CO12" s="1329"/>
      <c r="CP12" s="1329"/>
      <c r="CQ12" s="1329"/>
      <c r="CR12" s="1329"/>
      <c r="CS12" s="1329"/>
      <c r="CT12" s="1329"/>
      <c r="CU12" s="1329"/>
      <c r="CV12" s="1329"/>
      <c r="CW12" s="1329"/>
      <c r="CX12" s="1329"/>
      <c r="CY12" s="1329"/>
      <c r="CZ12" s="1329"/>
      <c r="DA12" s="1329"/>
      <c r="DB12" s="1329"/>
      <c r="DC12" s="1329"/>
      <c r="DD12" s="1329"/>
      <c r="DE12" s="1329"/>
      <c r="DF12" s="292"/>
      <c r="DG12" s="292"/>
      <c r="DH12" s="292"/>
      <c r="DI12" s="292"/>
      <c r="DJ12" s="292"/>
      <c r="DK12" s="292"/>
      <c r="DL12" s="292"/>
      <c r="DM12" s="292"/>
      <c r="DN12" s="292"/>
      <c r="DO12" s="292"/>
      <c r="DP12" s="292"/>
      <c r="DQ12" s="292"/>
      <c r="DR12" s="292"/>
      <c r="DS12" s="292"/>
      <c r="DT12" s="292"/>
      <c r="DU12" s="292"/>
      <c r="DV12" s="292"/>
      <c r="DW12" s="292"/>
      <c r="EM12" s="291" t="s">
        <v>603</v>
      </c>
    </row>
    <row r="13" spans="1:143" s="291" customFormat="1" ht="13.5" x14ac:dyDescent="0.15">
      <c r="A13" s="1329"/>
      <c r="B13" s="1329"/>
      <c r="C13" s="1329"/>
      <c r="D13" s="1329"/>
      <c r="E13" s="1329"/>
      <c r="F13" s="1329"/>
      <c r="G13" s="1329"/>
      <c r="H13" s="1329"/>
      <c r="I13" s="1329"/>
      <c r="J13" s="1329"/>
      <c r="K13" s="1329"/>
      <c r="L13" s="1329"/>
      <c r="M13" s="1329"/>
      <c r="N13" s="1329"/>
      <c r="O13" s="1329"/>
      <c r="P13" s="1329"/>
      <c r="Q13" s="1329"/>
      <c r="R13" s="1329"/>
      <c r="S13" s="1329"/>
      <c r="T13" s="1329"/>
      <c r="U13" s="1329"/>
      <c r="V13" s="1329"/>
      <c r="W13" s="1329"/>
      <c r="X13" s="1329"/>
      <c r="Y13" s="1329"/>
      <c r="Z13" s="1329"/>
      <c r="AA13" s="1329"/>
      <c r="AB13" s="1329"/>
      <c r="AC13" s="1329"/>
      <c r="AD13" s="1329"/>
      <c r="AE13" s="1329"/>
      <c r="AF13" s="1329"/>
      <c r="AG13" s="1329"/>
      <c r="AH13" s="1329"/>
      <c r="AI13" s="1329"/>
      <c r="AJ13" s="1329"/>
      <c r="AK13" s="1329"/>
      <c r="AL13" s="1329"/>
      <c r="AM13" s="1329"/>
      <c r="AN13" s="1329"/>
      <c r="AO13" s="1329"/>
      <c r="AP13" s="1329"/>
      <c r="AQ13" s="1329"/>
      <c r="AR13" s="1329"/>
      <c r="AS13" s="1329"/>
      <c r="AT13" s="1329"/>
      <c r="AU13" s="1329"/>
      <c r="AV13" s="1329"/>
      <c r="AW13" s="1329"/>
      <c r="AX13" s="1329"/>
      <c r="AY13" s="1329"/>
      <c r="AZ13" s="1329"/>
      <c r="BA13" s="1329"/>
      <c r="BB13" s="1329"/>
      <c r="BC13" s="1329"/>
      <c r="BD13" s="1329"/>
      <c r="BE13" s="1329"/>
      <c r="BF13" s="1329"/>
      <c r="BG13" s="1329"/>
      <c r="BH13" s="1329"/>
      <c r="BI13" s="1329"/>
      <c r="BJ13" s="1329"/>
      <c r="BK13" s="1329"/>
      <c r="BL13" s="1329"/>
      <c r="BM13" s="1329"/>
      <c r="BN13" s="1329"/>
      <c r="BO13" s="1329"/>
      <c r="BP13" s="1329"/>
      <c r="BQ13" s="1329"/>
      <c r="BR13" s="1329"/>
      <c r="BS13" s="1329"/>
      <c r="BT13" s="1329"/>
      <c r="BU13" s="1329"/>
      <c r="BV13" s="1329"/>
      <c r="BW13" s="1329"/>
      <c r="BX13" s="1329"/>
      <c r="BY13" s="1329"/>
      <c r="BZ13" s="1329"/>
      <c r="CA13" s="1329"/>
      <c r="CB13" s="1329"/>
      <c r="CC13" s="1329"/>
      <c r="CD13" s="1329"/>
      <c r="CE13" s="1329"/>
      <c r="CF13" s="1329"/>
      <c r="CG13" s="1329"/>
      <c r="CH13" s="1329"/>
      <c r="CI13" s="1329"/>
      <c r="CJ13" s="1329"/>
      <c r="CK13" s="1329"/>
      <c r="CL13" s="1329"/>
      <c r="CM13" s="1329"/>
      <c r="CN13" s="1329"/>
      <c r="CO13" s="1329"/>
      <c r="CP13" s="1329"/>
      <c r="CQ13" s="1329"/>
      <c r="CR13" s="1329"/>
      <c r="CS13" s="1329"/>
      <c r="CT13" s="1329"/>
      <c r="CU13" s="1329"/>
      <c r="CV13" s="1329"/>
      <c r="CW13" s="1329"/>
      <c r="CX13" s="1329"/>
      <c r="CY13" s="1329"/>
      <c r="CZ13" s="1329"/>
      <c r="DA13" s="1329"/>
      <c r="DB13" s="1329"/>
      <c r="DC13" s="1329"/>
      <c r="DD13" s="1329"/>
      <c r="DE13" s="132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x14ac:dyDescent="0.15">
      <c r="A14" s="1329"/>
      <c r="B14" s="1329"/>
      <c r="C14" s="1329"/>
      <c r="D14" s="1329"/>
      <c r="E14" s="1329"/>
      <c r="F14" s="1329"/>
      <c r="G14" s="1329"/>
      <c r="H14" s="1329"/>
      <c r="I14" s="1329"/>
      <c r="J14" s="1329"/>
      <c r="K14" s="1329"/>
      <c r="L14" s="1329"/>
      <c r="M14" s="1329"/>
      <c r="N14" s="1329"/>
      <c r="O14" s="1329"/>
      <c r="P14" s="1329"/>
      <c r="Q14" s="1329"/>
      <c r="R14" s="1329"/>
      <c r="S14" s="1329"/>
      <c r="T14" s="1329"/>
      <c r="U14" s="1329"/>
      <c r="V14" s="1329"/>
      <c r="W14" s="1329"/>
      <c r="X14" s="1329"/>
      <c r="Y14" s="1329"/>
      <c r="Z14" s="1329"/>
      <c r="AA14" s="1329"/>
      <c r="AB14" s="1329"/>
      <c r="AC14" s="1329"/>
      <c r="AD14" s="1329"/>
      <c r="AE14" s="1329"/>
      <c r="AF14" s="1329"/>
      <c r="AG14" s="1329"/>
      <c r="AH14" s="1329"/>
      <c r="AI14" s="1329"/>
      <c r="AJ14" s="1329"/>
      <c r="AK14" s="1329"/>
      <c r="AL14" s="1329"/>
      <c r="AM14" s="1329"/>
      <c r="AN14" s="1329"/>
      <c r="AO14" s="1329"/>
      <c r="AP14" s="1329"/>
      <c r="AQ14" s="1329"/>
      <c r="AR14" s="1329"/>
      <c r="AS14" s="1329"/>
      <c r="AT14" s="1329"/>
      <c r="AU14" s="1329"/>
      <c r="AV14" s="1329"/>
      <c r="AW14" s="1329"/>
      <c r="AX14" s="1329"/>
      <c r="AY14" s="1329"/>
      <c r="AZ14" s="1329"/>
      <c r="BA14" s="1329"/>
      <c r="BB14" s="1329"/>
      <c r="BC14" s="1329"/>
      <c r="BD14" s="1329"/>
      <c r="BE14" s="1329"/>
      <c r="BF14" s="1329"/>
      <c r="BG14" s="1329"/>
      <c r="BH14" s="1329"/>
      <c r="BI14" s="1329"/>
      <c r="BJ14" s="1329"/>
      <c r="BK14" s="1329"/>
      <c r="BL14" s="1329"/>
      <c r="BM14" s="1329"/>
      <c r="BN14" s="1329"/>
      <c r="BO14" s="1329"/>
      <c r="BP14" s="1329"/>
      <c r="BQ14" s="1329"/>
      <c r="BR14" s="1329"/>
      <c r="BS14" s="1329"/>
      <c r="BT14" s="1329"/>
      <c r="BU14" s="1329"/>
      <c r="BV14" s="1329"/>
      <c r="BW14" s="1329"/>
      <c r="BX14" s="1329"/>
      <c r="BY14" s="1329"/>
      <c r="BZ14" s="1329"/>
      <c r="CA14" s="1329"/>
      <c r="CB14" s="1329"/>
      <c r="CC14" s="1329"/>
      <c r="CD14" s="1329"/>
      <c r="CE14" s="1329"/>
      <c r="CF14" s="1329"/>
      <c r="CG14" s="1329"/>
      <c r="CH14" s="1329"/>
      <c r="CI14" s="1329"/>
      <c r="CJ14" s="1329"/>
      <c r="CK14" s="1329"/>
      <c r="CL14" s="1329"/>
      <c r="CM14" s="1329"/>
      <c r="CN14" s="1329"/>
      <c r="CO14" s="1329"/>
      <c r="CP14" s="1329"/>
      <c r="CQ14" s="1329"/>
      <c r="CR14" s="1329"/>
      <c r="CS14" s="1329"/>
      <c r="CT14" s="1329"/>
      <c r="CU14" s="1329"/>
      <c r="CV14" s="1329"/>
      <c r="CW14" s="1329"/>
      <c r="CX14" s="1329"/>
      <c r="CY14" s="1329"/>
      <c r="CZ14" s="1329"/>
      <c r="DA14" s="1329"/>
      <c r="DB14" s="1329"/>
      <c r="DC14" s="1329"/>
      <c r="DD14" s="1329"/>
      <c r="DE14" s="132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x14ac:dyDescent="0.15">
      <c r="A15" s="1271"/>
      <c r="B15" s="1329"/>
      <c r="C15" s="1329"/>
      <c r="D15" s="1329"/>
      <c r="E15" s="1329"/>
      <c r="F15" s="1329"/>
      <c r="G15" s="1329"/>
      <c r="H15" s="1329"/>
      <c r="I15" s="1329"/>
      <c r="J15" s="1329"/>
      <c r="K15" s="1329"/>
      <c r="L15" s="1329"/>
      <c r="M15" s="1329"/>
      <c r="N15" s="1329"/>
      <c r="O15" s="1329"/>
      <c r="P15" s="1329"/>
      <c r="Q15" s="1329"/>
      <c r="R15" s="1329"/>
      <c r="S15" s="1329"/>
      <c r="T15" s="1329"/>
      <c r="U15" s="1329"/>
      <c r="V15" s="1329"/>
      <c r="W15" s="1329"/>
      <c r="X15" s="1329"/>
      <c r="Y15" s="1329"/>
      <c r="Z15" s="1329"/>
      <c r="AA15" s="1329"/>
      <c r="AB15" s="1329"/>
      <c r="AC15" s="1329"/>
      <c r="AD15" s="1329"/>
      <c r="AE15" s="1329"/>
      <c r="AF15" s="1329"/>
      <c r="AG15" s="1329"/>
      <c r="AH15" s="1329"/>
      <c r="AI15" s="1329"/>
      <c r="AJ15" s="1329"/>
      <c r="AK15" s="1329"/>
      <c r="AL15" s="1329"/>
      <c r="AM15" s="1329"/>
      <c r="AN15" s="1329"/>
      <c r="AO15" s="1329"/>
      <c r="AP15" s="1329"/>
      <c r="AQ15" s="1329"/>
      <c r="AR15" s="1329"/>
      <c r="AS15" s="1329"/>
      <c r="AT15" s="1329"/>
      <c r="AU15" s="1329"/>
      <c r="AV15" s="1329"/>
      <c r="AW15" s="1329"/>
      <c r="AX15" s="1329"/>
      <c r="AY15" s="1329"/>
      <c r="AZ15" s="1329"/>
      <c r="BA15" s="1329"/>
      <c r="BB15" s="1329"/>
      <c r="BC15" s="1329"/>
      <c r="BD15" s="1329"/>
      <c r="BE15" s="1329"/>
      <c r="BF15" s="1329"/>
      <c r="BG15" s="1329"/>
      <c r="BH15" s="1329"/>
      <c r="BI15" s="1329"/>
      <c r="BJ15" s="1329"/>
      <c r="BK15" s="1329"/>
      <c r="BL15" s="1329"/>
      <c r="BM15" s="1329"/>
      <c r="BN15" s="1329"/>
      <c r="BO15" s="1329"/>
      <c r="BP15" s="1329"/>
      <c r="BQ15" s="1329"/>
      <c r="BR15" s="1329"/>
      <c r="BS15" s="1329"/>
      <c r="BT15" s="1329"/>
      <c r="BU15" s="1329"/>
      <c r="BV15" s="1329"/>
      <c r="BW15" s="1329"/>
      <c r="BX15" s="1329"/>
      <c r="BY15" s="1329"/>
      <c r="BZ15" s="1329"/>
      <c r="CA15" s="1329"/>
      <c r="CB15" s="1329"/>
      <c r="CC15" s="1329"/>
      <c r="CD15" s="1329"/>
      <c r="CE15" s="1329"/>
      <c r="CF15" s="1329"/>
      <c r="CG15" s="1329"/>
      <c r="CH15" s="1329"/>
      <c r="CI15" s="1329"/>
      <c r="CJ15" s="1329"/>
      <c r="CK15" s="1329"/>
      <c r="CL15" s="1329"/>
      <c r="CM15" s="1329"/>
      <c r="CN15" s="1329"/>
      <c r="CO15" s="1329"/>
      <c r="CP15" s="1329"/>
      <c r="CQ15" s="1329"/>
      <c r="CR15" s="1329"/>
      <c r="CS15" s="1329"/>
      <c r="CT15" s="1329"/>
      <c r="CU15" s="1329"/>
      <c r="CV15" s="1329"/>
      <c r="CW15" s="1329"/>
      <c r="CX15" s="1329"/>
      <c r="CY15" s="1329"/>
      <c r="CZ15" s="1329"/>
      <c r="DA15" s="1329"/>
      <c r="DB15" s="1329"/>
      <c r="DC15" s="1329"/>
      <c r="DD15" s="1329"/>
      <c r="DE15" s="132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x14ac:dyDescent="0.15">
      <c r="A16" s="1271"/>
      <c r="B16" s="1329"/>
      <c r="C16" s="1329"/>
      <c r="D16" s="1329"/>
      <c r="E16" s="1329"/>
      <c r="F16" s="1329"/>
      <c r="G16" s="1329"/>
      <c r="H16" s="1329"/>
      <c r="I16" s="1329"/>
      <c r="J16" s="1329"/>
      <c r="K16" s="1329"/>
      <c r="L16" s="1329"/>
      <c r="M16" s="1329"/>
      <c r="N16" s="1329"/>
      <c r="O16" s="1329"/>
      <c r="P16" s="1329"/>
      <c r="Q16" s="1329"/>
      <c r="R16" s="1329"/>
      <c r="S16" s="1329"/>
      <c r="T16" s="1329"/>
      <c r="U16" s="1329"/>
      <c r="V16" s="1329"/>
      <c r="W16" s="1329"/>
      <c r="X16" s="1329"/>
      <c r="Y16" s="1329"/>
      <c r="Z16" s="1329"/>
      <c r="AA16" s="1329"/>
      <c r="AB16" s="1329"/>
      <c r="AC16" s="1329"/>
      <c r="AD16" s="1329"/>
      <c r="AE16" s="1329"/>
      <c r="AF16" s="1329"/>
      <c r="AG16" s="1329"/>
      <c r="AH16" s="1329"/>
      <c r="AI16" s="1329"/>
      <c r="AJ16" s="1329"/>
      <c r="AK16" s="1329"/>
      <c r="AL16" s="1329"/>
      <c r="AM16" s="1329"/>
      <c r="AN16" s="1329"/>
      <c r="AO16" s="1329"/>
      <c r="AP16" s="1329"/>
      <c r="AQ16" s="1329"/>
      <c r="AR16" s="1329"/>
      <c r="AS16" s="1329"/>
      <c r="AT16" s="1329"/>
      <c r="AU16" s="1329"/>
      <c r="AV16" s="1329"/>
      <c r="AW16" s="1329"/>
      <c r="AX16" s="1329"/>
      <c r="AY16" s="1329"/>
      <c r="AZ16" s="1329"/>
      <c r="BA16" s="1329"/>
      <c r="BB16" s="1329"/>
      <c r="BC16" s="1329"/>
      <c r="BD16" s="1329"/>
      <c r="BE16" s="1329"/>
      <c r="BF16" s="1329"/>
      <c r="BG16" s="1329"/>
      <c r="BH16" s="1329"/>
      <c r="BI16" s="1329"/>
      <c r="BJ16" s="1329"/>
      <c r="BK16" s="1329"/>
      <c r="BL16" s="1329"/>
      <c r="BM16" s="1329"/>
      <c r="BN16" s="1329"/>
      <c r="BO16" s="1329"/>
      <c r="BP16" s="1329"/>
      <c r="BQ16" s="1329"/>
      <c r="BR16" s="1329"/>
      <c r="BS16" s="1329"/>
      <c r="BT16" s="1329"/>
      <c r="BU16" s="1329"/>
      <c r="BV16" s="1329"/>
      <c r="BW16" s="1329"/>
      <c r="BX16" s="1329"/>
      <c r="BY16" s="1329"/>
      <c r="BZ16" s="1329"/>
      <c r="CA16" s="1329"/>
      <c r="CB16" s="1329"/>
      <c r="CC16" s="1329"/>
      <c r="CD16" s="1329"/>
      <c r="CE16" s="1329"/>
      <c r="CF16" s="1329"/>
      <c r="CG16" s="1329"/>
      <c r="CH16" s="1329"/>
      <c r="CI16" s="1329"/>
      <c r="CJ16" s="1329"/>
      <c r="CK16" s="1329"/>
      <c r="CL16" s="1329"/>
      <c r="CM16" s="1329"/>
      <c r="CN16" s="1329"/>
      <c r="CO16" s="1329"/>
      <c r="CP16" s="1329"/>
      <c r="CQ16" s="1329"/>
      <c r="CR16" s="1329"/>
      <c r="CS16" s="1329"/>
      <c r="CT16" s="1329"/>
      <c r="CU16" s="1329"/>
      <c r="CV16" s="1329"/>
      <c r="CW16" s="1329"/>
      <c r="CX16" s="1329"/>
      <c r="CY16" s="1329"/>
      <c r="CZ16" s="1329"/>
      <c r="DA16" s="1329"/>
      <c r="DB16" s="1329"/>
      <c r="DC16" s="1329"/>
      <c r="DD16" s="1329"/>
      <c r="DE16" s="132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x14ac:dyDescent="0.15">
      <c r="A17" s="1271"/>
      <c r="B17" s="1329"/>
      <c r="C17" s="1329"/>
      <c r="D17" s="1329"/>
      <c r="E17" s="1329"/>
      <c r="F17" s="1329"/>
      <c r="G17" s="1329"/>
      <c r="H17" s="1329"/>
      <c r="I17" s="1329"/>
      <c r="J17" s="1329"/>
      <c r="K17" s="1329"/>
      <c r="L17" s="1329"/>
      <c r="M17" s="1329"/>
      <c r="N17" s="1329"/>
      <c r="O17" s="1329"/>
      <c r="P17" s="1329"/>
      <c r="Q17" s="1329"/>
      <c r="R17" s="1329"/>
      <c r="S17" s="1329"/>
      <c r="T17" s="1329"/>
      <c r="U17" s="1329"/>
      <c r="V17" s="1329"/>
      <c r="W17" s="1329"/>
      <c r="X17" s="1329"/>
      <c r="Y17" s="1329"/>
      <c r="Z17" s="1329"/>
      <c r="AA17" s="1329"/>
      <c r="AB17" s="1329"/>
      <c r="AC17" s="1329"/>
      <c r="AD17" s="1329"/>
      <c r="AE17" s="1329"/>
      <c r="AF17" s="1329"/>
      <c r="AG17" s="1329"/>
      <c r="AH17" s="1329"/>
      <c r="AI17" s="1329"/>
      <c r="AJ17" s="1329"/>
      <c r="AK17" s="1329"/>
      <c r="AL17" s="1329"/>
      <c r="AM17" s="1329"/>
      <c r="AN17" s="1329"/>
      <c r="AO17" s="1329"/>
      <c r="AP17" s="1329"/>
      <c r="AQ17" s="1329"/>
      <c r="AR17" s="1329"/>
      <c r="AS17" s="1329"/>
      <c r="AT17" s="1329"/>
      <c r="AU17" s="1329"/>
      <c r="AV17" s="1329"/>
      <c r="AW17" s="1329"/>
      <c r="AX17" s="1329"/>
      <c r="AY17" s="1329"/>
      <c r="AZ17" s="1329"/>
      <c r="BA17" s="1329"/>
      <c r="BB17" s="1329"/>
      <c r="BC17" s="1329"/>
      <c r="BD17" s="1329"/>
      <c r="BE17" s="1329"/>
      <c r="BF17" s="1329"/>
      <c r="BG17" s="1329"/>
      <c r="BH17" s="1329"/>
      <c r="BI17" s="1329"/>
      <c r="BJ17" s="1329"/>
      <c r="BK17" s="1329"/>
      <c r="BL17" s="1329"/>
      <c r="BM17" s="1329"/>
      <c r="BN17" s="1329"/>
      <c r="BO17" s="1329"/>
      <c r="BP17" s="1329"/>
      <c r="BQ17" s="1329"/>
      <c r="BR17" s="1329"/>
      <c r="BS17" s="1329"/>
      <c r="BT17" s="1329"/>
      <c r="BU17" s="1329"/>
      <c r="BV17" s="1329"/>
      <c r="BW17" s="1329"/>
      <c r="BX17" s="1329"/>
      <c r="BY17" s="1329"/>
      <c r="BZ17" s="1329"/>
      <c r="CA17" s="1329"/>
      <c r="CB17" s="1329"/>
      <c r="CC17" s="1329"/>
      <c r="CD17" s="1329"/>
      <c r="CE17" s="1329"/>
      <c r="CF17" s="1329"/>
      <c r="CG17" s="1329"/>
      <c r="CH17" s="1329"/>
      <c r="CI17" s="1329"/>
      <c r="CJ17" s="1329"/>
      <c r="CK17" s="1329"/>
      <c r="CL17" s="1329"/>
      <c r="CM17" s="1329"/>
      <c r="CN17" s="1329"/>
      <c r="CO17" s="1329"/>
      <c r="CP17" s="1329"/>
      <c r="CQ17" s="1329"/>
      <c r="CR17" s="1329"/>
      <c r="CS17" s="1329"/>
      <c r="CT17" s="1329"/>
      <c r="CU17" s="1329"/>
      <c r="CV17" s="1329"/>
      <c r="CW17" s="1329"/>
      <c r="CX17" s="1329"/>
      <c r="CY17" s="1329"/>
      <c r="CZ17" s="1329"/>
      <c r="DA17" s="1329"/>
      <c r="DB17" s="1329"/>
      <c r="DC17" s="1329"/>
      <c r="DD17" s="1329"/>
      <c r="DE17" s="132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x14ac:dyDescent="0.15">
      <c r="A18" s="1271"/>
      <c r="B18" s="1329"/>
      <c r="C18" s="1329"/>
      <c r="D18" s="1329"/>
      <c r="E18" s="1329"/>
      <c r="F18" s="1329"/>
      <c r="G18" s="1329"/>
      <c r="H18" s="1329"/>
      <c r="I18" s="1329"/>
      <c r="J18" s="1329"/>
      <c r="K18" s="1329"/>
      <c r="L18" s="1329"/>
      <c r="M18" s="1329"/>
      <c r="N18" s="1329"/>
      <c r="O18" s="1329"/>
      <c r="P18" s="1329"/>
      <c r="Q18" s="1329"/>
      <c r="R18" s="1329"/>
      <c r="S18" s="1329"/>
      <c r="T18" s="1329"/>
      <c r="U18" s="1329"/>
      <c r="V18" s="1329"/>
      <c r="W18" s="1329"/>
      <c r="X18" s="1329"/>
      <c r="Y18" s="1329"/>
      <c r="Z18" s="1329"/>
      <c r="AA18" s="1329"/>
      <c r="AB18" s="1329"/>
      <c r="AC18" s="1329"/>
      <c r="AD18" s="1329"/>
      <c r="AE18" s="1329"/>
      <c r="AF18" s="1329"/>
      <c r="AG18" s="1329"/>
      <c r="AH18" s="1329"/>
      <c r="AI18" s="1329"/>
      <c r="AJ18" s="1329"/>
      <c r="AK18" s="1329"/>
      <c r="AL18" s="1329"/>
      <c r="AM18" s="1329"/>
      <c r="AN18" s="1329"/>
      <c r="AO18" s="1329"/>
      <c r="AP18" s="1329"/>
      <c r="AQ18" s="1329"/>
      <c r="AR18" s="1329"/>
      <c r="AS18" s="1329"/>
      <c r="AT18" s="1329"/>
      <c r="AU18" s="1329"/>
      <c r="AV18" s="1329"/>
      <c r="AW18" s="1329"/>
      <c r="AX18" s="1329"/>
      <c r="AY18" s="1329"/>
      <c r="AZ18" s="1329"/>
      <c r="BA18" s="1329"/>
      <c r="BB18" s="1329"/>
      <c r="BC18" s="1329"/>
      <c r="BD18" s="1329"/>
      <c r="BE18" s="1329"/>
      <c r="BF18" s="1329"/>
      <c r="BG18" s="1329"/>
      <c r="BH18" s="1329"/>
      <c r="BI18" s="1329"/>
      <c r="BJ18" s="1329"/>
      <c r="BK18" s="1329"/>
      <c r="BL18" s="1329"/>
      <c r="BM18" s="1329"/>
      <c r="BN18" s="1329"/>
      <c r="BO18" s="1329"/>
      <c r="BP18" s="1329"/>
      <c r="BQ18" s="1329"/>
      <c r="BR18" s="1329"/>
      <c r="BS18" s="1329"/>
      <c r="BT18" s="1329"/>
      <c r="BU18" s="1329"/>
      <c r="BV18" s="1329"/>
      <c r="BW18" s="1329"/>
      <c r="BX18" s="1329"/>
      <c r="BY18" s="1329"/>
      <c r="BZ18" s="1329"/>
      <c r="CA18" s="1329"/>
      <c r="CB18" s="1329"/>
      <c r="CC18" s="1329"/>
      <c r="CD18" s="1329"/>
      <c r="CE18" s="1329"/>
      <c r="CF18" s="1329"/>
      <c r="CG18" s="1329"/>
      <c r="CH18" s="1329"/>
      <c r="CI18" s="1329"/>
      <c r="CJ18" s="1329"/>
      <c r="CK18" s="1329"/>
      <c r="CL18" s="1329"/>
      <c r="CM18" s="1329"/>
      <c r="CN18" s="1329"/>
      <c r="CO18" s="1329"/>
      <c r="CP18" s="1329"/>
      <c r="CQ18" s="1329"/>
      <c r="CR18" s="1329"/>
      <c r="CS18" s="1329"/>
      <c r="CT18" s="1329"/>
      <c r="CU18" s="1329"/>
      <c r="CV18" s="1329"/>
      <c r="CW18" s="1329"/>
      <c r="CX18" s="1329"/>
      <c r="CY18" s="1329"/>
      <c r="CZ18" s="1329"/>
      <c r="DA18" s="1329"/>
      <c r="DB18" s="1329"/>
      <c r="DC18" s="1329"/>
      <c r="DD18" s="1329"/>
      <c r="DE18" s="1329"/>
      <c r="DF18" s="292"/>
      <c r="DG18" s="292"/>
      <c r="DH18" s="292"/>
      <c r="DI18" s="292"/>
      <c r="DJ18" s="292"/>
      <c r="DK18" s="292"/>
      <c r="DL18" s="292"/>
      <c r="DM18" s="292"/>
      <c r="DN18" s="292"/>
      <c r="DO18" s="292"/>
      <c r="DP18" s="292"/>
      <c r="DQ18" s="292"/>
      <c r="DR18" s="292"/>
      <c r="DS18" s="292"/>
      <c r="DT18" s="292"/>
      <c r="DU18" s="292"/>
      <c r="DV18" s="292"/>
      <c r="DW18" s="292"/>
    </row>
    <row r="19" spans="1:351" ht="13.5" x14ac:dyDescent="0.15">
      <c r="DD19" s="1271"/>
      <c r="DE19" s="1271"/>
    </row>
    <row r="20" spans="1:351" ht="13.5" x14ac:dyDescent="0.15">
      <c r="DD20" s="1271"/>
      <c r="DE20" s="1271"/>
    </row>
    <row r="21" spans="1:351" ht="17.25" x14ac:dyDescent="0.15">
      <c r="B21" s="1328"/>
      <c r="C21" s="1324"/>
      <c r="D21" s="1324"/>
      <c r="E21" s="1324"/>
      <c r="F21" s="1324"/>
      <c r="G21" s="1324"/>
      <c r="H21" s="1324"/>
      <c r="I21" s="1324"/>
      <c r="J21" s="1324"/>
      <c r="K21" s="1324"/>
      <c r="L21" s="1324"/>
      <c r="M21" s="1324"/>
      <c r="N21" s="1327"/>
      <c r="O21" s="1324"/>
      <c r="P21" s="1324"/>
      <c r="Q21" s="1324"/>
      <c r="R21" s="1324"/>
      <c r="S21" s="1324"/>
      <c r="T21" s="1324"/>
      <c r="U21" s="1324"/>
      <c r="V21" s="1324"/>
      <c r="W21" s="1324"/>
      <c r="X21" s="1324"/>
      <c r="Y21" s="1324"/>
      <c r="Z21" s="1324"/>
      <c r="AA21" s="1324"/>
      <c r="AB21" s="1324"/>
      <c r="AC21" s="1324"/>
      <c r="AD21" s="1324"/>
      <c r="AE21" s="1324"/>
      <c r="AF21" s="1324"/>
      <c r="AG21" s="1324"/>
      <c r="AH21" s="1324"/>
      <c r="AI21" s="1324"/>
      <c r="AJ21" s="1324"/>
      <c r="AK21" s="1324"/>
      <c r="AL21" s="1324"/>
      <c r="AM21" s="1324"/>
      <c r="AN21" s="1324"/>
      <c r="AO21" s="1324"/>
      <c r="AP21" s="1324"/>
      <c r="AQ21" s="1324"/>
      <c r="AR21" s="1324"/>
      <c r="AS21" s="1324"/>
      <c r="AT21" s="1327"/>
      <c r="AU21" s="1324"/>
      <c r="AV21" s="1324"/>
      <c r="AW21" s="1324"/>
      <c r="AX21" s="1324"/>
      <c r="AY21" s="1324"/>
      <c r="AZ21" s="1324"/>
      <c r="BA21" s="1324"/>
      <c r="BB21" s="1324"/>
      <c r="BC21" s="1324"/>
      <c r="BD21" s="1324"/>
      <c r="BE21" s="1324"/>
      <c r="BF21" s="1327"/>
      <c r="BG21" s="1324"/>
      <c r="BH21" s="1324"/>
      <c r="BI21" s="1324"/>
      <c r="BJ21" s="1324"/>
      <c r="BK21" s="1324"/>
      <c r="BL21" s="1324"/>
      <c r="BM21" s="1324"/>
      <c r="BN21" s="1324"/>
      <c r="BO21" s="1324"/>
      <c r="BP21" s="1324"/>
      <c r="BQ21" s="1324"/>
      <c r="BR21" s="1327"/>
      <c r="BS21" s="1324"/>
      <c r="BT21" s="1324"/>
      <c r="BU21" s="1324"/>
      <c r="BV21" s="1324"/>
      <c r="BW21" s="1324"/>
      <c r="BX21" s="1324"/>
      <c r="BY21" s="1324"/>
      <c r="BZ21" s="1324"/>
      <c r="CA21" s="1324"/>
      <c r="CB21" s="1324"/>
      <c r="CC21" s="1324"/>
      <c r="CD21" s="1327"/>
      <c r="CE21" s="1324"/>
      <c r="CF21" s="1324"/>
      <c r="CG21" s="1324"/>
      <c r="CH21" s="1324"/>
      <c r="CI21" s="1324"/>
      <c r="CJ21" s="1324"/>
      <c r="CK21" s="1324"/>
      <c r="CL21" s="1324"/>
      <c r="CM21" s="1324"/>
      <c r="CN21" s="1324"/>
      <c r="CO21" s="1324"/>
      <c r="CP21" s="1327"/>
      <c r="CQ21" s="1324"/>
      <c r="CR21" s="1324"/>
      <c r="CS21" s="1324"/>
      <c r="CT21" s="1324"/>
      <c r="CU21" s="1324"/>
      <c r="CV21" s="1324"/>
      <c r="CW21" s="1324"/>
      <c r="CX21" s="1324"/>
      <c r="CY21" s="1324"/>
      <c r="CZ21" s="1324"/>
      <c r="DA21" s="1324"/>
      <c r="DB21" s="1327"/>
      <c r="DC21" s="1324"/>
      <c r="DD21" s="1323"/>
      <c r="DE21" s="1271"/>
      <c r="MM21" s="1326"/>
    </row>
    <row r="22" spans="1:351" ht="17.25" x14ac:dyDescent="0.15">
      <c r="B22" s="1272"/>
      <c r="MM22" s="1326"/>
    </row>
    <row r="23" spans="1:351" ht="13.5" x14ac:dyDescent="0.15">
      <c r="B23" s="1272"/>
    </row>
    <row r="24" spans="1:351" ht="13.5" x14ac:dyDescent="0.15">
      <c r="B24" s="1272"/>
    </row>
    <row r="25" spans="1:351" ht="13.5" x14ac:dyDescent="0.15">
      <c r="B25" s="1272"/>
    </row>
    <row r="26" spans="1:351" ht="13.5" x14ac:dyDescent="0.15">
      <c r="B26" s="1272"/>
    </row>
    <row r="27" spans="1:351" ht="13.5" x14ac:dyDescent="0.15">
      <c r="B27" s="1272"/>
    </row>
    <row r="28" spans="1:351" ht="13.5" x14ac:dyDescent="0.15">
      <c r="B28" s="1272"/>
    </row>
    <row r="29" spans="1:351" ht="13.5" x14ac:dyDescent="0.15">
      <c r="B29" s="1272"/>
    </row>
    <row r="30" spans="1:351" ht="13.5" x14ac:dyDescent="0.15">
      <c r="B30" s="1272"/>
    </row>
    <row r="31" spans="1:351" ht="13.5" x14ac:dyDescent="0.15">
      <c r="B31" s="1272"/>
    </row>
    <row r="32" spans="1:351" ht="13.5" x14ac:dyDescent="0.15">
      <c r="B32" s="1272"/>
    </row>
    <row r="33" spans="2:109" ht="13.5" x14ac:dyDescent="0.15">
      <c r="B33" s="1272"/>
    </row>
    <row r="34" spans="2:109" ht="13.5" x14ac:dyDescent="0.15">
      <c r="B34" s="1272"/>
    </row>
    <row r="35" spans="2:109" ht="13.5" x14ac:dyDescent="0.15">
      <c r="B35" s="1272"/>
    </row>
    <row r="36" spans="2:109" ht="13.5" x14ac:dyDescent="0.15">
      <c r="B36" s="1272"/>
    </row>
    <row r="37" spans="2:109" ht="13.5" x14ac:dyDescent="0.15">
      <c r="B37" s="1272"/>
    </row>
    <row r="38" spans="2:109" ht="13.5" x14ac:dyDescent="0.15">
      <c r="B38" s="1272"/>
    </row>
    <row r="39" spans="2:109" ht="13.5" x14ac:dyDescent="0.15">
      <c r="B39" s="1277"/>
      <c r="C39" s="1276"/>
      <c r="D39" s="1276"/>
      <c r="E39" s="1276"/>
      <c r="F39" s="1276"/>
      <c r="G39" s="1276"/>
      <c r="H39" s="1276"/>
      <c r="I39" s="1276"/>
      <c r="J39" s="1276"/>
      <c r="K39" s="1276"/>
      <c r="L39" s="1276"/>
      <c r="M39" s="1276"/>
      <c r="N39" s="1276"/>
      <c r="O39" s="1276"/>
      <c r="P39" s="1276"/>
      <c r="Q39" s="1276"/>
      <c r="R39" s="1276"/>
      <c r="S39" s="1276"/>
      <c r="T39" s="1276"/>
      <c r="U39" s="1276"/>
      <c r="V39" s="1276"/>
      <c r="W39" s="1276"/>
      <c r="X39" s="1276"/>
      <c r="Y39" s="1276"/>
      <c r="Z39" s="1276"/>
      <c r="AA39" s="1276"/>
      <c r="AB39" s="1276"/>
      <c r="AC39" s="1276"/>
      <c r="AD39" s="1276"/>
      <c r="AE39" s="1276"/>
      <c r="AF39" s="1276"/>
      <c r="AG39" s="1276"/>
      <c r="AH39" s="1276"/>
      <c r="AI39" s="1276"/>
      <c r="AJ39" s="1276"/>
      <c r="AK39" s="1276"/>
      <c r="AL39" s="1276"/>
      <c r="AM39" s="1276"/>
      <c r="AN39" s="1276"/>
      <c r="AO39" s="1276"/>
      <c r="AP39" s="1276"/>
      <c r="AQ39" s="1276"/>
      <c r="AR39" s="1276"/>
      <c r="AS39" s="1276"/>
      <c r="AT39" s="1276"/>
      <c r="AU39" s="1276"/>
      <c r="AV39" s="1276"/>
      <c r="AW39" s="1276"/>
      <c r="AX39" s="1276"/>
      <c r="AY39" s="1276"/>
      <c r="AZ39" s="1276"/>
      <c r="BA39" s="1276"/>
      <c r="BB39" s="1276"/>
      <c r="BC39" s="1276"/>
      <c r="BD39" s="1276"/>
      <c r="BE39" s="1276"/>
      <c r="BF39" s="1276"/>
      <c r="BG39" s="1276"/>
      <c r="BH39" s="1276"/>
      <c r="BI39" s="1276"/>
      <c r="BJ39" s="1276"/>
      <c r="BK39" s="1276"/>
      <c r="BL39" s="1276"/>
      <c r="BM39" s="1276"/>
      <c r="BN39" s="1276"/>
      <c r="BO39" s="1276"/>
      <c r="BP39" s="1276"/>
      <c r="BQ39" s="1276"/>
      <c r="BR39" s="1276"/>
      <c r="BS39" s="1276"/>
      <c r="BT39" s="1276"/>
      <c r="BU39" s="1276"/>
      <c r="BV39" s="1276"/>
      <c r="BW39" s="1276"/>
      <c r="BX39" s="1276"/>
      <c r="BY39" s="1276"/>
      <c r="BZ39" s="1276"/>
      <c r="CA39" s="1276"/>
      <c r="CB39" s="1276"/>
      <c r="CC39" s="1276"/>
      <c r="CD39" s="1276"/>
      <c r="CE39" s="1276"/>
      <c r="CF39" s="1276"/>
      <c r="CG39" s="1276"/>
      <c r="CH39" s="1276"/>
      <c r="CI39" s="1276"/>
      <c r="CJ39" s="1276"/>
      <c r="CK39" s="1276"/>
      <c r="CL39" s="1276"/>
      <c r="CM39" s="1276"/>
      <c r="CN39" s="1276"/>
      <c r="CO39" s="1276"/>
      <c r="CP39" s="1276"/>
      <c r="CQ39" s="1276"/>
      <c r="CR39" s="1276"/>
      <c r="CS39" s="1276"/>
      <c r="CT39" s="1276"/>
      <c r="CU39" s="1276"/>
      <c r="CV39" s="1276"/>
      <c r="CW39" s="1276"/>
      <c r="CX39" s="1276"/>
      <c r="CY39" s="1276"/>
      <c r="CZ39" s="1276"/>
      <c r="DA39" s="1276"/>
      <c r="DB39" s="1276"/>
      <c r="DC39" s="1276"/>
      <c r="DD39" s="1275"/>
    </row>
    <row r="40" spans="2:109" ht="13.5" x14ac:dyDescent="0.15">
      <c r="B40" s="1313"/>
      <c r="DD40" s="1313"/>
      <c r="DE40" s="1271"/>
    </row>
    <row r="41" spans="2:109" ht="17.25" x14ac:dyDescent="0.15">
      <c r="B41" s="1325" t="s">
        <v>602</v>
      </c>
      <c r="C41" s="1324"/>
      <c r="D41" s="1324"/>
      <c r="E41" s="1324"/>
      <c r="F41" s="1324"/>
      <c r="G41" s="1324"/>
      <c r="H41" s="1324"/>
      <c r="I41" s="1324"/>
      <c r="J41" s="1324"/>
      <c r="K41" s="1324"/>
      <c r="L41" s="1324"/>
      <c r="M41" s="1324"/>
      <c r="N41" s="1324"/>
      <c r="O41" s="1324"/>
      <c r="P41" s="1324"/>
      <c r="Q41" s="1324"/>
      <c r="R41" s="1324"/>
      <c r="S41" s="1324"/>
      <c r="T41" s="1324"/>
      <c r="U41" s="1324"/>
      <c r="V41" s="1324"/>
      <c r="W41" s="1324"/>
      <c r="X41" s="1324"/>
      <c r="Y41" s="1324"/>
      <c r="Z41" s="1324"/>
      <c r="AA41" s="1324"/>
      <c r="AB41" s="1324"/>
      <c r="AC41" s="1324"/>
      <c r="AD41" s="1324"/>
      <c r="AE41" s="1324"/>
      <c r="AF41" s="1324"/>
      <c r="AG41" s="1324"/>
      <c r="AH41" s="1324"/>
      <c r="AI41" s="1324"/>
      <c r="AJ41" s="1324"/>
      <c r="AK41" s="1324"/>
      <c r="AL41" s="1324"/>
      <c r="AM41" s="1324"/>
      <c r="AN41" s="1324"/>
      <c r="AO41" s="1324"/>
      <c r="AP41" s="1324"/>
      <c r="AQ41" s="1324"/>
      <c r="AR41" s="1324"/>
      <c r="AS41" s="1324"/>
      <c r="AT41" s="1324"/>
      <c r="AU41" s="1324"/>
      <c r="AV41" s="1324"/>
      <c r="AW41" s="1324"/>
      <c r="AX41" s="1324"/>
      <c r="AY41" s="1324"/>
      <c r="AZ41" s="1324"/>
      <c r="BA41" s="1324"/>
      <c r="BB41" s="1324"/>
      <c r="BC41" s="1324"/>
      <c r="BD41" s="1324"/>
      <c r="BE41" s="1324"/>
      <c r="BF41" s="1324"/>
      <c r="BG41" s="1324"/>
      <c r="BH41" s="1324"/>
      <c r="BI41" s="1324"/>
      <c r="BJ41" s="1324"/>
      <c r="BK41" s="1324"/>
      <c r="BL41" s="1324"/>
      <c r="BM41" s="1324"/>
      <c r="BN41" s="1324"/>
      <c r="BO41" s="1324"/>
      <c r="BP41" s="1324"/>
      <c r="BQ41" s="1324"/>
      <c r="BR41" s="1324"/>
      <c r="BS41" s="1324"/>
      <c r="BT41" s="1324"/>
      <c r="BU41" s="1324"/>
      <c r="BV41" s="1324"/>
      <c r="BW41" s="1324"/>
      <c r="BX41" s="1324"/>
      <c r="BY41" s="1324"/>
      <c r="BZ41" s="1324"/>
      <c r="CA41" s="1324"/>
      <c r="CB41" s="1324"/>
      <c r="CC41" s="1324"/>
      <c r="CD41" s="1324"/>
      <c r="CE41" s="1324"/>
      <c r="CF41" s="1324"/>
      <c r="CG41" s="1324"/>
      <c r="CH41" s="1324"/>
      <c r="CI41" s="1324"/>
      <c r="CJ41" s="1324"/>
      <c r="CK41" s="1324"/>
      <c r="CL41" s="1324"/>
      <c r="CM41" s="1324"/>
      <c r="CN41" s="1324"/>
      <c r="CO41" s="1324"/>
      <c r="CP41" s="1324"/>
      <c r="CQ41" s="1324"/>
      <c r="CR41" s="1324"/>
      <c r="CS41" s="1324"/>
      <c r="CT41" s="1324"/>
      <c r="CU41" s="1324"/>
      <c r="CV41" s="1324"/>
      <c r="CW41" s="1324"/>
      <c r="CX41" s="1324"/>
      <c r="CY41" s="1324"/>
      <c r="CZ41" s="1324"/>
      <c r="DA41" s="1324"/>
      <c r="DB41" s="1324"/>
      <c r="DC41" s="1324"/>
      <c r="DD41" s="1323"/>
    </row>
    <row r="42" spans="2:109" ht="13.5" x14ac:dyDescent="0.15">
      <c r="B42" s="1272"/>
      <c r="G42" s="1309"/>
      <c r="I42" s="1308"/>
      <c r="J42" s="1308"/>
      <c r="K42" s="1308"/>
      <c r="AM42" s="1309"/>
      <c r="AN42" s="1309" t="s">
        <v>598</v>
      </c>
      <c r="AP42" s="1308"/>
      <c r="AQ42" s="1308"/>
      <c r="AR42" s="1308"/>
      <c r="AY42" s="1309"/>
      <c r="BA42" s="1308"/>
      <c r="BB42" s="1308"/>
      <c r="BC42" s="1308"/>
      <c r="BK42" s="1309"/>
      <c r="BM42" s="1308"/>
      <c r="BN42" s="1308"/>
      <c r="BO42" s="1308"/>
      <c r="BW42" s="1309"/>
      <c r="BY42" s="1308"/>
      <c r="BZ42" s="1308"/>
      <c r="CA42" s="1308"/>
      <c r="CI42" s="1309"/>
      <c r="CK42" s="1308"/>
      <c r="CL42" s="1308"/>
      <c r="CM42" s="1308"/>
      <c r="CU42" s="1309"/>
      <c r="CW42" s="1308"/>
      <c r="CX42" s="1308"/>
      <c r="CY42" s="1308"/>
    </row>
    <row r="43" spans="2:109" ht="13.5" customHeight="1" x14ac:dyDescent="0.15">
      <c r="B43" s="1272"/>
      <c r="AN43" s="1307" t="s">
        <v>601</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5"/>
    </row>
    <row r="44" spans="2:109" ht="13.5" x14ac:dyDescent="0.15">
      <c r="B44" s="1272"/>
      <c r="AN44" s="1304"/>
      <c r="AO44" s="1303"/>
      <c r="AP44" s="1303"/>
      <c r="AQ44" s="1303"/>
      <c r="AR44" s="1303"/>
      <c r="AS44" s="1303"/>
      <c r="AT44" s="1303"/>
      <c r="AU44" s="1303"/>
      <c r="AV44" s="1303"/>
      <c r="AW44" s="1303"/>
      <c r="AX44" s="1303"/>
      <c r="AY44" s="1303"/>
      <c r="AZ44" s="1303"/>
      <c r="BA44" s="1303"/>
      <c r="BB44" s="1303"/>
      <c r="BC44" s="1303"/>
      <c r="BD44" s="1303"/>
      <c r="BE44" s="1303"/>
      <c r="BF44" s="1303"/>
      <c r="BG44" s="1303"/>
      <c r="BH44" s="1303"/>
      <c r="BI44" s="1303"/>
      <c r="BJ44" s="1303"/>
      <c r="BK44" s="1303"/>
      <c r="BL44" s="1303"/>
      <c r="BM44" s="1303"/>
      <c r="BN44" s="1303"/>
      <c r="BO44" s="1303"/>
      <c r="BP44" s="1303"/>
      <c r="BQ44" s="1303"/>
      <c r="BR44" s="1303"/>
      <c r="BS44" s="1303"/>
      <c r="BT44" s="1303"/>
      <c r="BU44" s="1303"/>
      <c r="BV44" s="1303"/>
      <c r="BW44" s="1303"/>
      <c r="BX44" s="1303"/>
      <c r="BY44" s="1303"/>
      <c r="BZ44" s="1303"/>
      <c r="CA44" s="1303"/>
      <c r="CB44" s="1303"/>
      <c r="CC44" s="1303"/>
      <c r="CD44" s="1303"/>
      <c r="CE44" s="1303"/>
      <c r="CF44" s="1303"/>
      <c r="CG44" s="1303"/>
      <c r="CH44" s="1303"/>
      <c r="CI44" s="1303"/>
      <c r="CJ44" s="1303"/>
      <c r="CK44" s="1303"/>
      <c r="CL44" s="1303"/>
      <c r="CM44" s="1303"/>
      <c r="CN44" s="1303"/>
      <c r="CO44" s="1303"/>
      <c r="CP44" s="1303"/>
      <c r="CQ44" s="1303"/>
      <c r="CR44" s="1303"/>
      <c r="CS44" s="1303"/>
      <c r="CT44" s="1303"/>
      <c r="CU44" s="1303"/>
      <c r="CV44" s="1303"/>
      <c r="CW44" s="1303"/>
      <c r="CX44" s="1303"/>
      <c r="CY44" s="1303"/>
      <c r="CZ44" s="1303"/>
      <c r="DA44" s="1303"/>
      <c r="DB44" s="1303"/>
      <c r="DC44" s="1302"/>
    </row>
    <row r="45" spans="2:109" ht="13.5" x14ac:dyDescent="0.15">
      <c r="B45" s="1272"/>
      <c r="AN45" s="1304"/>
      <c r="AO45" s="1303"/>
      <c r="AP45" s="1303"/>
      <c r="AQ45" s="1303"/>
      <c r="AR45" s="1303"/>
      <c r="AS45" s="1303"/>
      <c r="AT45" s="1303"/>
      <c r="AU45" s="1303"/>
      <c r="AV45" s="1303"/>
      <c r="AW45" s="1303"/>
      <c r="AX45" s="1303"/>
      <c r="AY45" s="1303"/>
      <c r="AZ45" s="1303"/>
      <c r="BA45" s="1303"/>
      <c r="BB45" s="1303"/>
      <c r="BC45" s="1303"/>
      <c r="BD45" s="1303"/>
      <c r="BE45" s="1303"/>
      <c r="BF45" s="1303"/>
      <c r="BG45" s="1303"/>
      <c r="BH45" s="1303"/>
      <c r="BI45" s="1303"/>
      <c r="BJ45" s="1303"/>
      <c r="BK45" s="1303"/>
      <c r="BL45" s="1303"/>
      <c r="BM45" s="1303"/>
      <c r="BN45" s="1303"/>
      <c r="BO45" s="1303"/>
      <c r="BP45" s="1303"/>
      <c r="BQ45" s="1303"/>
      <c r="BR45" s="1303"/>
      <c r="BS45" s="1303"/>
      <c r="BT45" s="1303"/>
      <c r="BU45" s="1303"/>
      <c r="BV45" s="1303"/>
      <c r="BW45" s="1303"/>
      <c r="BX45" s="1303"/>
      <c r="BY45" s="1303"/>
      <c r="BZ45" s="1303"/>
      <c r="CA45" s="1303"/>
      <c r="CB45" s="1303"/>
      <c r="CC45" s="1303"/>
      <c r="CD45" s="1303"/>
      <c r="CE45" s="1303"/>
      <c r="CF45" s="1303"/>
      <c r="CG45" s="1303"/>
      <c r="CH45" s="1303"/>
      <c r="CI45" s="1303"/>
      <c r="CJ45" s="1303"/>
      <c r="CK45" s="1303"/>
      <c r="CL45" s="1303"/>
      <c r="CM45" s="1303"/>
      <c r="CN45" s="1303"/>
      <c r="CO45" s="1303"/>
      <c r="CP45" s="1303"/>
      <c r="CQ45" s="1303"/>
      <c r="CR45" s="1303"/>
      <c r="CS45" s="1303"/>
      <c r="CT45" s="1303"/>
      <c r="CU45" s="1303"/>
      <c r="CV45" s="1303"/>
      <c r="CW45" s="1303"/>
      <c r="CX45" s="1303"/>
      <c r="CY45" s="1303"/>
      <c r="CZ45" s="1303"/>
      <c r="DA45" s="1303"/>
      <c r="DB45" s="1303"/>
      <c r="DC45" s="1302"/>
    </row>
    <row r="46" spans="2:109" ht="13.5" x14ac:dyDescent="0.15">
      <c r="B46" s="1272"/>
      <c r="AN46" s="1304"/>
      <c r="AO46" s="1303"/>
      <c r="AP46" s="1303"/>
      <c r="AQ46" s="1303"/>
      <c r="AR46" s="1303"/>
      <c r="AS46" s="1303"/>
      <c r="AT46" s="1303"/>
      <c r="AU46" s="1303"/>
      <c r="AV46" s="1303"/>
      <c r="AW46" s="1303"/>
      <c r="AX46" s="1303"/>
      <c r="AY46" s="1303"/>
      <c r="AZ46" s="1303"/>
      <c r="BA46" s="1303"/>
      <c r="BB46" s="1303"/>
      <c r="BC46" s="1303"/>
      <c r="BD46" s="1303"/>
      <c r="BE46" s="1303"/>
      <c r="BF46" s="1303"/>
      <c r="BG46" s="1303"/>
      <c r="BH46" s="1303"/>
      <c r="BI46" s="1303"/>
      <c r="BJ46" s="1303"/>
      <c r="BK46" s="1303"/>
      <c r="BL46" s="1303"/>
      <c r="BM46" s="1303"/>
      <c r="BN46" s="1303"/>
      <c r="BO46" s="1303"/>
      <c r="BP46" s="1303"/>
      <c r="BQ46" s="1303"/>
      <c r="BR46" s="1303"/>
      <c r="BS46" s="1303"/>
      <c r="BT46" s="1303"/>
      <c r="BU46" s="1303"/>
      <c r="BV46" s="1303"/>
      <c r="BW46" s="1303"/>
      <c r="BX46" s="1303"/>
      <c r="BY46" s="1303"/>
      <c r="BZ46" s="1303"/>
      <c r="CA46" s="1303"/>
      <c r="CB46" s="1303"/>
      <c r="CC46" s="1303"/>
      <c r="CD46" s="1303"/>
      <c r="CE46" s="1303"/>
      <c r="CF46" s="1303"/>
      <c r="CG46" s="1303"/>
      <c r="CH46" s="1303"/>
      <c r="CI46" s="1303"/>
      <c r="CJ46" s="1303"/>
      <c r="CK46" s="1303"/>
      <c r="CL46" s="1303"/>
      <c r="CM46" s="1303"/>
      <c r="CN46" s="1303"/>
      <c r="CO46" s="1303"/>
      <c r="CP46" s="1303"/>
      <c r="CQ46" s="1303"/>
      <c r="CR46" s="1303"/>
      <c r="CS46" s="1303"/>
      <c r="CT46" s="1303"/>
      <c r="CU46" s="1303"/>
      <c r="CV46" s="1303"/>
      <c r="CW46" s="1303"/>
      <c r="CX46" s="1303"/>
      <c r="CY46" s="1303"/>
      <c r="CZ46" s="1303"/>
      <c r="DA46" s="1303"/>
      <c r="DB46" s="1303"/>
      <c r="DC46" s="1302"/>
    </row>
    <row r="47" spans="2:109" ht="13.5" x14ac:dyDescent="0.15">
      <c r="B47" s="1272"/>
      <c r="AN47" s="1301"/>
      <c r="AO47" s="1300"/>
      <c r="AP47" s="1300"/>
      <c r="AQ47" s="1300"/>
      <c r="AR47" s="1300"/>
      <c r="AS47" s="1300"/>
      <c r="AT47" s="1300"/>
      <c r="AU47" s="1300"/>
      <c r="AV47" s="1300"/>
      <c r="AW47" s="1300"/>
      <c r="AX47" s="1300"/>
      <c r="AY47" s="1300"/>
      <c r="AZ47" s="1300"/>
      <c r="BA47" s="1300"/>
      <c r="BB47" s="1300"/>
      <c r="BC47" s="1300"/>
      <c r="BD47" s="1300"/>
      <c r="BE47" s="1300"/>
      <c r="BF47" s="1300"/>
      <c r="BG47" s="1300"/>
      <c r="BH47" s="1300"/>
      <c r="BI47" s="1300"/>
      <c r="BJ47" s="1300"/>
      <c r="BK47" s="1300"/>
      <c r="BL47" s="1300"/>
      <c r="BM47" s="1300"/>
      <c r="BN47" s="1300"/>
      <c r="BO47" s="1300"/>
      <c r="BP47" s="1300"/>
      <c r="BQ47" s="1300"/>
      <c r="BR47" s="1300"/>
      <c r="BS47" s="1300"/>
      <c r="BT47" s="1300"/>
      <c r="BU47" s="1300"/>
      <c r="BV47" s="1300"/>
      <c r="BW47" s="1300"/>
      <c r="BX47" s="1300"/>
      <c r="BY47" s="1300"/>
      <c r="BZ47" s="1300"/>
      <c r="CA47" s="1300"/>
      <c r="CB47" s="1300"/>
      <c r="CC47" s="1300"/>
      <c r="CD47" s="1300"/>
      <c r="CE47" s="1300"/>
      <c r="CF47" s="1300"/>
      <c r="CG47" s="1300"/>
      <c r="CH47" s="1300"/>
      <c r="CI47" s="1300"/>
      <c r="CJ47" s="1300"/>
      <c r="CK47" s="1300"/>
      <c r="CL47" s="1300"/>
      <c r="CM47" s="1300"/>
      <c r="CN47" s="1300"/>
      <c r="CO47" s="1300"/>
      <c r="CP47" s="1300"/>
      <c r="CQ47" s="1300"/>
      <c r="CR47" s="1300"/>
      <c r="CS47" s="1300"/>
      <c r="CT47" s="1300"/>
      <c r="CU47" s="1300"/>
      <c r="CV47" s="1300"/>
      <c r="CW47" s="1300"/>
      <c r="CX47" s="1300"/>
      <c r="CY47" s="1300"/>
      <c r="CZ47" s="1300"/>
      <c r="DA47" s="1300"/>
      <c r="DB47" s="1300"/>
      <c r="DC47" s="1299"/>
    </row>
    <row r="48" spans="2:109" ht="13.5" x14ac:dyDescent="0.15">
      <c r="B48" s="1272"/>
      <c r="H48" s="1286"/>
      <c r="I48" s="1286"/>
      <c r="J48" s="1286"/>
      <c r="AN48" s="1286"/>
      <c r="AO48" s="1286"/>
      <c r="AP48" s="1286"/>
      <c r="AZ48" s="1286"/>
      <c r="BA48" s="1286"/>
      <c r="BB48" s="1286"/>
      <c r="BL48" s="1286"/>
      <c r="BM48" s="1286"/>
      <c r="BN48" s="1286"/>
      <c r="BX48" s="1286"/>
      <c r="BY48" s="1286"/>
      <c r="BZ48" s="1286"/>
      <c r="CJ48" s="1286"/>
      <c r="CK48" s="1286"/>
      <c r="CL48" s="1286"/>
      <c r="CV48" s="1286"/>
      <c r="CW48" s="1286"/>
      <c r="CX48" s="1286"/>
    </row>
    <row r="49" spans="1:109" ht="13.5" x14ac:dyDescent="0.15">
      <c r="B49" s="1272"/>
      <c r="AN49" s="1271" t="s">
        <v>596</v>
      </c>
    </row>
    <row r="50" spans="1:109" ht="13.5" x14ac:dyDescent="0.15">
      <c r="B50" s="1272"/>
      <c r="G50" s="1284"/>
      <c r="H50" s="1284"/>
      <c r="I50" s="1284"/>
      <c r="J50" s="1284"/>
      <c r="K50" s="1293"/>
      <c r="L50" s="1293"/>
      <c r="M50" s="1292"/>
      <c r="N50" s="1292"/>
      <c r="AN50" s="1291"/>
      <c r="AO50" s="1290"/>
      <c r="AP50" s="1290"/>
      <c r="AQ50" s="1290"/>
      <c r="AR50" s="1290"/>
      <c r="AS50" s="1290"/>
      <c r="AT50" s="1290"/>
      <c r="AU50" s="1290"/>
      <c r="AV50" s="1290"/>
      <c r="AW50" s="1290"/>
      <c r="AX50" s="1290"/>
      <c r="AY50" s="1290"/>
      <c r="AZ50" s="1290"/>
      <c r="BA50" s="1290"/>
      <c r="BB50" s="1290"/>
      <c r="BC50" s="1290"/>
      <c r="BD50" s="1290"/>
      <c r="BE50" s="1290"/>
      <c r="BF50" s="1290"/>
      <c r="BG50" s="1290"/>
      <c r="BH50" s="1290"/>
      <c r="BI50" s="1290"/>
      <c r="BJ50" s="1290"/>
      <c r="BK50" s="1290"/>
      <c r="BL50" s="1290"/>
      <c r="BM50" s="1290"/>
      <c r="BN50" s="1290"/>
      <c r="BO50" s="1289"/>
      <c r="BP50" s="1281" t="s">
        <v>559</v>
      </c>
      <c r="BQ50" s="1281"/>
      <c r="BR50" s="1281"/>
      <c r="BS50" s="1281"/>
      <c r="BT50" s="1281"/>
      <c r="BU50" s="1281"/>
      <c r="BV50" s="1281"/>
      <c r="BW50" s="1281"/>
      <c r="BX50" s="1281" t="s">
        <v>560</v>
      </c>
      <c r="BY50" s="1281"/>
      <c r="BZ50" s="1281"/>
      <c r="CA50" s="1281"/>
      <c r="CB50" s="1281"/>
      <c r="CC50" s="1281"/>
      <c r="CD50" s="1281"/>
      <c r="CE50" s="1281"/>
      <c r="CF50" s="1281" t="s">
        <v>561</v>
      </c>
      <c r="CG50" s="1281"/>
      <c r="CH50" s="1281"/>
      <c r="CI50" s="1281"/>
      <c r="CJ50" s="1281"/>
      <c r="CK50" s="1281"/>
      <c r="CL50" s="1281"/>
      <c r="CM50" s="1281"/>
      <c r="CN50" s="1281" t="s">
        <v>562</v>
      </c>
      <c r="CO50" s="1281"/>
      <c r="CP50" s="1281"/>
      <c r="CQ50" s="1281"/>
      <c r="CR50" s="1281"/>
      <c r="CS50" s="1281"/>
      <c r="CT50" s="1281"/>
      <c r="CU50" s="1281"/>
      <c r="CV50" s="1281" t="s">
        <v>563</v>
      </c>
      <c r="CW50" s="1281"/>
      <c r="CX50" s="1281"/>
      <c r="CY50" s="1281"/>
      <c r="CZ50" s="1281"/>
      <c r="DA50" s="1281"/>
      <c r="DB50" s="1281"/>
      <c r="DC50" s="1281"/>
    </row>
    <row r="51" spans="1:109" ht="13.5" customHeight="1" x14ac:dyDescent="0.15">
      <c r="B51" s="1272"/>
      <c r="G51" s="1288"/>
      <c r="H51" s="1288"/>
      <c r="I51" s="1322"/>
      <c r="J51" s="1322"/>
      <c r="K51" s="1287"/>
      <c r="L51" s="1287"/>
      <c r="M51" s="1287"/>
      <c r="N51" s="1287"/>
      <c r="AM51" s="1286"/>
      <c r="AN51" s="1280" t="s">
        <v>595</v>
      </c>
      <c r="AO51" s="1280"/>
      <c r="AP51" s="1280"/>
      <c r="AQ51" s="1280"/>
      <c r="AR51" s="1280"/>
      <c r="AS51" s="1280"/>
      <c r="AT51" s="1280"/>
      <c r="AU51" s="1280"/>
      <c r="AV51" s="1280"/>
      <c r="AW51" s="1280"/>
      <c r="AX51" s="1280"/>
      <c r="AY51" s="1280"/>
      <c r="AZ51" s="1280"/>
      <c r="BA51" s="1280"/>
      <c r="BB51" s="1280" t="s">
        <v>593</v>
      </c>
      <c r="BC51" s="1280"/>
      <c r="BD51" s="1280"/>
      <c r="BE51" s="1280"/>
      <c r="BF51" s="1280"/>
      <c r="BG51" s="1280"/>
      <c r="BH51" s="1280"/>
      <c r="BI51" s="1280"/>
      <c r="BJ51" s="1280"/>
      <c r="BK51" s="1280"/>
      <c r="BL51" s="1280"/>
      <c r="BM51" s="1280"/>
      <c r="BN51" s="1280"/>
      <c r="BO51" s="1280"/>
      <c r="BP51" s="1321"/>
      <c r="BQ51" s="1279"/>
      <c r="BR51" s="1279"/>
      <c r="BS51" s="1279"/>
      <c r="BT51" s="1279"/>
      <c r="BU51" s="1279"/>
      <c r="BV51" s="1279"/>
      <c r="BW51" s="1279"/>
      <c r="BX51" s="1321"/>
      <c r="BY51" s="1279"/>
      <c r="BZ51" s="1279"/>
      <c r="CA51" s="1279"/>
      <c r="CB51" s="1279"/>
      <c r="CC51" s="1279"/>
      <c r="CD51" s="1279"/>
      <c r="CE51" s="1279"/>
      <c r="CF51" s="1321"/>
      <c r="CG51" s="1279"/>
      <c r="CH51" s="1279"/>
      <c r="CI51" s="1279"/>
      <c r="CJ51" s="1279"/>
      <c r="CK51" s="1279"/>
      <c r="CL51" s="1279"/>
      <c r="CM51" s="1279"/>
      <c r="CN51" s="1279">
        <v>16.100000000000001</v>
      </c>
      <c r="CO51" s="1279"/>
      <c r="CP51" s="1279"/>
      <c r="CQ51" s="1279"/>
      <c r="CR51" s="1279"/>
      <c r="CS51" s="1279"/>
      <c r="CT51" s="1279"/>
      <c r="CU51" s="1279"/>
      <c r="CV51" s="1279">
        <v>12.2</v>
      </c>
      <c r="CW51" s="1279"/>
      <c r="CX51" s="1279"/>
      <c r="CY51" s="1279"/>
      <c r="CZ51" s="1279"/>
      <c r="DA51" s="1279"/>
      <c r="DB51" s="1279"/>
      <c r="DC51" s="1279"/>
    </row>
    <row r="52" spans="1:109" ht="13.5" x14ac:dyDescent="0.15">
      <c r="B52" s="1272"/>
      <c r="G52" s="1288"/>
      <c r="H52" s="1288"/>
      <c r="I52" s="1322"/>
      <c r="J52" s="1322"/>
      <c r="K52" s="1287"/>
      <c r="L52" s="1287"/>
      <c r="M52" s="1287"/>
      <c r="N52" s="1287"/>
      <c r="AM52" s="1286"/>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ht="13.5" x14ac:dyDescent="0.15">
      <c r="A53" s="1308"/>
      <c r="B53" s="1272"/>
      <c r="G53" s="1288"/>
      <c r="H53" s="1288"/>
      <c r="I53" s="1284"/>
      <c r="J53" s="1284"/>
      <c r="K53" s="1287"/>
      <c r="L53" s="1287"/>
      <c r="M53" s="1287"/>
      <c r="N53" s="1287"/>
      <c r="AM53" s="1286"/>
      <c r="AN53" s="1280"/>
      <c r="AO53" s="1280"/>
      <c r="AP53" s="1280"/>
      <c r="AQ53" s="1280"/>
      <c r="AR53" s="1280"/>
      <c r="AS53" s="1280"/>
      <c r="AT53" s="1280"/>
      <c r="AU53" s="1280"/>
      <c r="AV53" s="1280"/>
      <c r="AW53" s="1280"/>
      <c r="AX53" s="1280"/>
      <c r="AY53" s="1280"/>
      <c r="AZ53" s="1280"/>
      <c r="BA53" s="1280"/>
      <c r="BB53" s="1280" t="s">
        <v>600</v>
      </c>
      <c r="BC53" s="1280"/>
      <c r="BD53" s="1280"/>
      <c r="BE53" s="1280"/>
      <c r="BF53" s="1280"/>
      <c r="BG53" s="1280"/>
      <c r="BH53" s="1280"/>
      <c r="BI53" s="1280"/>
      <c r="BJ53" s="1280"/>
      <c r="BK53" s="1280"/>
      <c r="BL53" s="1280"/>
      <c r="BM53" s="1280"/>
      <c r="BN53" s="1280"/>
      <c r="BO53" s="1280"/>
      <c r="BP53" s="1321"/>
      <c r="BQ53" s="1279"/>
      <c r="BR53" s="1279"/>
      <c r="BS53" s="1279"/>
      <c r="BT53" s="1279"/>
      <c r="BU53" s="1279"/>
      <c r="BV53" s="1279"/>
      <c r="BW53" s="1279"/>
      <c r="BX53" s="1321"/>
      <c r="BY53" s="1279"/>
      <c r="BZ53" s="1279"/>
      <c r="CA53" s="1279"/>
      <c r="CB53" s="1279"/>
      <c r="CC53" s="1279"/>
      <c r="CD53" s="1279"/>
      <c r="CE53" s="1279"/>
      <c r="CF53" s="1321"/>
      <c r="CG53" s="1279"/>
      <c r="CH53" s="1279"/>
      <c r="CI53" s="1279"/>
      <c r="CJ53" s="1279"/>
      <c r="CK53" s="1279"/>
      <c r="CL53" s="1279"/>
      <c r="CM53" s="1279"/>
      <c r="CN53" s="1279">
        <v>60.9</v>
      </c>
      <c r="CO53" s="1279"/>
      <c r="CP53" s="1279"/>
      <c r="CQ53" s="1279"/>
      <c r="CR53" s="1279"/>
      <c r="CS53" s="1279"/>
      <c r="CT53" s="1279"/>
      <c r="CU53" s="1279"/>
      <c r="CV53" s="1279">
        <v>65.5</v>
      </c>
      <c r="CW53" s="1279"/>
      <c r="CX53" s="1279"/>
      <c r="CY53" s="1279"/>
      <c r="CZ53" s="1279"/>
      <c r="DA53" s="1279"/>
      <c r="DB53" s="1279"/>
      <c r="DC53" s="1279"/>
    </row>
    <row r="54" spans="1:109" ht="13.5" x14ac:dyDescent="0.15">
      <c r="A54" s="1308"/>
      <c r="B54" s="1272"/>
      <c r="G54" s="1288"/>
      <c r="H54" s="1288"/>
      <c r="I54" s="1284"/>
      <c r="J54" s="1284"/>
      <c r="K54" s="1287"/>
      <c r="L54" s="1287"/>
      <c r="M54" s="1287"/>
      <c r="N54" s="1287"/>
      <c r="AM54" s="1286"/>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ht="13.5" x14ac:dyDescent="0.15">
      <c r="A55" s="1308"/>
      <c r="B55" s="1272"/>
      <c r="G55" s="1284"/>
      <c r="H55" s="1284"/>
      <c r="I55" s="1284"/>
      <c r="J55" s="1284"/>
      <c r="K55" s="1287"/>
      <c r="L55" s="1287"/>
      <c r="M55" s="1287"/>
      <c r="N55" s="1287"/>
      <c r="AN55" s="1281" t="s">
        <v>594</v>
      </c>
      <c r="AO55" s="1281"/>
      <c r="AP55" s="1281"/>
      <c r="AQ55" s="1281"/>
      <c r="AR55" s="1281"/>
      <c r="AS55" s="1281"/>
      <c r="AT55" s="1281"/>
      <c r="AU55" s="1281"/>
      <c r="AV55" s="1281"/>
      <c r="AW55" s="1281"/>
      <c r="AX55" s="1281"/>
      <c r="AY55" s="1281"/>
      <c r="AZ55" s="1281"/>
      <c r="BA55" s="1281"/>
      <c r="BB55" s="1280" t="s">
        <v>593</v>
      </c>
      <c r="BC55" s="1280"/>
      <c r="BD55" s="1280"/>
      <c r="BE55" s="1280"/>
      <c r="BF55" s="1280"/>
      <c r="BG55" s="1280"/>
      <c r="BH55" s="1280"/>
      <c r="BI55" s="1280"/>
      <c r="BJ55" s="1280"/>
      <c r="BK55" s="1280"/>
      <c r="BL55" s="1280"/>
      <c r="BM55" s="1280"/>
      <c r="BN55" s="1280"/>
      <c r="BO55" s="1280"/>
      <c r="BP55" s="1321"/>
      <c r="BQ55" s="1279"/>
      <c r="BR55" s="1279"/>
      <c r="BS55" s="1279"/>
      <c r="BT55" s="1279"/>
      <c r="BU55" s="1279"/>
      <c r="BV55" s="1279"/>
      <c r="BW55" s="1279"/>
      <c r="BX55" s="1321"/>
      <c r="BY55" s="1279"/>
      <c r="BZ55" s="1279"/>
      <c r="CA55" s="1279"/>
      <c r="CB55" s="1279"/>
      <c r="CC55" s="1279"/>
      <c r="CD55" s="1279"/>
      <c r="CE55" s="1279"/>
      <c r="CF55" s="1321"/>
      <c r="CG55" s="1279"/>
      <c r="CH55" s="1279"/>
      <c r="CI55" s="1279"/>
      <c r="CJ55" s="1279"/>
      <c r="CK55" s="1279"/>
      <c r="CL55" s="1279"/>
      <c r="CM55" s="1279"/>
      <c r="CN55" s="1279">
        <v>0</v>
      </c>
      <c r="CO55" s="1279"/>
      <c r="CP55" s="1279"/>
      <c r="CQ55" s="1279"/>
      <c r="CR55" s="1279"/>
      <c r="CS55" s="1279"/>
      <c r="CT55" s="1279"/>
      <c r="CU55" s="1279"/>
      <c r="CV55" s="1279">
        <v>0</v>
      </c>
      <c r="CW55" s="1279"/>
      <c r="CX55" s="1279"/>
      <c r="CY55" s="1279"/>
      <c r="CZ55" s="1279"/>
      <c r="DA55" s="1279"/>
      <c r="DB55" s="1279"/>
      <c r="DC55" s="1279"/>
    </row>
    <row r="56" spans="1:109" ht="13.5" x14ac:dyDescent="0.15">
      <c r="A56" s="1308"/>
      <c r="B56" s="1272"/>
      <c r="G56" s="1284"/>
      <c r="H56" s="1284"/>
      <c r="I56" s="1284"/>
      <c r="J56" s="1284"/>
      <c r="K56" s="1287"/>
      <c r="L56" s="1287"/>
      <c r="M56" s="1287"/>
      <c r="N56" s="1287"/>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308" customFormat="1" ht="13.5" x14ac:dyDescent="0.15">
      <c r="B57" s="1314"/>
      <c r="G57" s="1284"/>
      <c r="H57" s="1284"/>
      <c r="I57" s="1283"/>
      <c r="J57" s="1283"/>
      <c r="K57" s="1287"/>
      <c r="L57" s="1287"/>
      <c r="M57" s="1287"/>
      <c r="N57" s="1287"/>
      <c r="AM57" s="1271"/>
      <c r="AN57" s="1281"/>
      <c r="AO57" s="1281"/>
      <c r="AP57" s="1281"/>
      <c r="AQ57" s="1281"/>
      <c r="AR57" s="1281"/>
      <c r="AS57" s="1281"/>
      <c r="AT57" s="1281"/>
      <c r="AU57" s="1281"/>
      <c r="AV57" s="1281"/>
      <c r="AW57" s="1281"/>
      <c r="AX57" s="1281"/>
      <c r="AY57" s="1281"/>
      <c r="AZ57" s="1281"/>
      <c r="BA57" s="1281"/>
      <c r="BB57" s="1280" t="s">
        <v>600</v>
      </c>
      <c r="BC57" s="1280"/>
      <c r="BD57" s="1280"/>
      <c r="BE57" s="1280"/>
      <c r="BF57" s="1280"/>
      <c r="BG57" s="1280"/>
      <c r="BH57" s="1280"/>
      <c r="BI57" s="1280"/>
      <c r="BJ57" s="1280"/>
      <c r="BK57" s="1280"/>
      <c r="BL57" s="1280"/>
      <c r="BM57" s="1280"/>
      <c r="BN57" s="1280"/>
      <c r="BO57" s="1280"/>
      <c r="BP57" s="1321"/>
      <c r="BQ57" s="1279"/>
      <c r="BR57" s="1279"/>
      <c r="BS57" s="1279"/>
      <c r="BT57" s="1279"/>
      <c r="BU57" s="1279"/>
      <c r="BV57" s="1279"/>
      <c r="BW57" s="1279"/>
      <c r="BX57" s="1321"/>
      <c r="BY57" s="1279"/>
      <c r="BZ57" s="1279"/>
      <c r="CA57" s="1279"/>
      <c r="CB57" s="1279"/>
      <c r="CC57" s="1279"/>
      <c r="CD57" s="1279"/>
      <c r="CE57" s="1279"/>
      <c r="CF57" s="1321"/>
      <c r="CG57" s="1279"/>
      <c r="CH57" s="1279"/>
      <c r="CI57" s="1279"/>
      <c r="CJ57" s="1279"/>
      <c r="CK57" s="1279"/>
      <c r="CL57" s="1279"/>
      <c r="CM57" s="1279"/>
      <c r="CN57" s="1279">
        <v>60.2</v>
      </c>
      <c r="CO57" s="1279"/>
      <c r="CP57" s="1279"/>
      <c r="CQ57" s="1279"/>
      <c r="CR57" s="1279"/>
      <c r="CS57" s="1279"/>
      <c r="CT57" s="1279"/>
      <c r="CU57" s="1279"/>
      <c r="CV57" s="1279">
        <v>59.9</v>
      </c>
      <c r="CW57" s="1279"/>
      <c r="CX57" s="1279"/>
      <c r="CY57" s="1279"/>
      <c r="CZ57" s="1279"/>
      <c r="DA57" s="1279"/>
      <c r="DB57" s="1279"/>
      <c r="DC57" s="1279"/>
      <c r="DD57" s="1319"/>
      <c r="DE57" s="1314"/>
    </row>
    <row r="58" spans="1:109" s="1308" customFormat="1" ht="13.5" x14ac:dyDescent="0.15">
      <c r="A58" s="1271"/>
      <c r="B58" s="1314"/>
      <c r="G58" s="1284"/>
      <c r="H58" s="1284"/>
      <c r="I58" s="1283"/>
      <c r="J58" s="1283"/>
      <c r="K58" s="1287"/>
      <c r="L58" s="1287"/>
      <c r="M58" s="1287"/>
      <c r="N58" s="1287"/>
      <c r="AM58" s="1271"/>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319"/>
      <c r="DE58" s="1314"/>
    </row>
    <row r="59" spans="1:109" s="1308" customFormat="1" ht="13.5" x14ac:dyDescent="0.15">
      <c r="A59" s="1271"/>
      <c r="B59" s="1314"/>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4"/>
    </row>
    <row r="60" spans="1:109" s="1308" customFormat="1" ht="13.5" x14ac:dyDescent="0.15">
      <c r="A60" s="1271"/>
      <c r="B60" s="1314"/>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4"/>
    </row>
    <row r="61" spans="1:109" s="1308" customFormat="1" ht="13.5" x14ac:dyDescent="0.15">
      <c r="A61" s="1271"/>
      <c r="B61" s="1318"/>
      <c r="C61" s="1317"/>
      <c r="D61" s="1317"/>
      <c r="E61" s="1317"/>
      <c r="F61" s="1317"/>
      <c r="G61" s="1317"/>
      <c r="H61" s="1317"/>
      <c r="I61" s="1317"/>
      <c r="J61" s="1317"/>
      <c r="K61" s="1317"/>
      <c r="L61" s="1317"/>
      <c r="M61" s="1316"/>
      <c r="N61" s="1316"/>
      <c r="O61" s="1317"/>
      <c r="P61" s="1317"/>
      <c r="Q61" s="1317"/>
      <c r="R61" s="1317"/>
      <c r="S61" s="1317"/>
      <c r="T61" s="1317"/>
      <c r="U61" s="1317"/>
      <c r="V61" s="1317"/>
      <c r="W61" s="1317"/>
      <c r="X61" s="1317"/>
      <c r="Y61" s="1317"/>
      <c r="Z61" s="1317"/>
      <c r="AA61" s="1317"/>
      <c r="AB61" s="1317"/>
      <c r="AC61" s="1317"/>
      <c r="AD61" s="1317"/>
      <c r="AE61" s="1317"/>
      <c r="AF61" s="1317"/>
      <c r="AG61" s="1317"/>
      <c r="AH61" s="1317"/>
      <c r="AI61" s="1317"/>
      <c r="AJ61" s="1317"/>
      <c r="AK61" s="1317"/>
      <c r="AL61" s="1317"/>
      <c r="AM61" s="1317"/>
      <c r="AN61" s="1317"/>
      <c r="AO61" s="1317"/>
      <c r="AP61" s="1317"/>
      <c r="AQ61" s="1317"/>
      <c r="AR61" s="1317"/>
      <c r="AS61" s="1316"/>
      <c r="AT61" s="1316"/>
      <c r="AU61" s="1317"/>
      <c r="AV61" s="1317"/>
      <c r="AW61" s="1317"/>
      <c r="AX61" s="1317"/>
      <c r="AY61" s="1317"/>
      <c r="AZ61" s="1317"/>
      <c r="BA61" s="1317"/>
      <c r="BB61" s="1317"/>
      <c r="BC61" s="1317"/>
      <c r="BD61" s="1317"/>
      <c r="BE61" s="1316"/>
      <c r="BF61" s="1316"/>
      <c r="BG61" s="1317"/>
      <c r="BH61" s="1317"/>
      <c r="BI61" s="1317"/>
      <c r="BJ61" s="1317"/>
      <c r="BK61" s="1317"/>
      <c r="BL61" s="1317"/>
      <c r="BM61" s="1317"/>
      <c r="BN61" s="1317"/>
      <c r="BO61" s="1317"/>
      <c r="BP61" s="1317"/>
      <c r="BQ61" s="1316"/>
      <c r="BR61" s="1316"/>
      <c r="BS61" s="1317"/>
      <c r="BT61" s="1317"/>
      <c r="BU61" s="1317"/>
      <c r="BV61" s="1317"/>
      <c r="BW61" s="1317"/>
      <c r="BX61" s="1317"/>
      <c r="BY61" s="1317"/>
      <c r="BZ61" s="1317"/>
      <c r="CA61" s="1317"/>
      <c r="CB61" s="1317"/>
      <c r="CC61" s="1316"/>
      <c r="CD61" s="1316"/>
      <c r="CE61" s="1317"/>
      <c r="CF61" s="1317"/>
      <c r="CG61" s="1317"/>
      <c r="CH61" s="1317"/>
      <c r="CI61" s="1317"/>
      <c r="CJ61" s="1317"/>
      <c r="CK61" s="1317"/>
      <c r="CL61" s="1317"/>
      <c r="CM61" s="1317"/>
      <c r="CN61" s="1317"/>
      <c r="CO61" s="1316"/>
      <c r="CP61" s="1316"/>
      <c r="CQ61" s="1317"/>
      <c r="CR61" s="1317"/>
      <c r="CS61" s="1317"/>
      <c r="CT61" s="1317"/>
      <c r="CU61" s="1317"/>
      <c r="CV61" s="1317"/>
      <c r="CW61" s="1317"/>
      <c r="CX61" s="1317"/>
      <c r="CY61" s="1317"/>
      <c r="CZ61" s="1317"/>
      <c r="DA61" s="1316"/>
      <c r="DB61" s="1316"/>
      <c r="DC61" s="1316"/>
      <c r="DD61" s="1315"/>
      <c r="DE61" s="1314"/>
    </row>
    <row r="62" spans="1:109" ht="13.5" x14ac:dyDescent="0.15">
      <c r="B62" s="1313"/>
      <c r="C62" s="1313"/>
      <c r="D62" s="1313"/>
      <c r="E62" s="1313"/>
      <c r="F62" s="1313"/>
      <c r="G62" s="1313"/>
      <c r="H62" s="1313"/>
      <c r="I62" s="1313"/>
      <c r="J62" s="1313"/>
      <c r="K62" s="1313"/>
      <c r="L62" s="1313"/>
      <c r="M62" s="1313"/>
      <c r="N62" s="1313"/>
      <c r="O62" s="1313"/>
      <c r="P62" s="1313"/>
      <c r="Q62" s="1313"/>
      <c r="R62" s="1313"/>
      <c r="S62" s="1313"/>
      <c r="T62" s="1313"/>
      <c r="U62" s="1313"/>
      <c r="V62" s="1313"/>
      <c r="W62" s="1313"/>
      <c r="X62" s="1313"/>
      <c r="Y62" s="1313"/>
      <c r="Z62" s="1313"/>
      <c r="AA62" s="1313"/>
      <c r="AB62" s="1313"/>
      <c r="AC62" s="1313"/>
      <c r="AD62" s="1313"/>
      <c r="AE62" s="1313"/>
      <c r="AF62" s="1313"/>
      <c r="AG62" s="1313"/>
      <c r="AH62" s="1313"/>
      <c r="AI62" s="1313"/>
      <c r="AJ62" s="1313"/>
      <c r="AK62" s="1313"/>
      <c r="AL62" s="1313"/>
      <c r="AM62" s="1313"/>
      <c r="AN62" s="1313"/>
      <c r="AO62" s="1313"/>
      <c r="AP62" s="1313"/>
      <c r="AQ62" s="1313"/>
      <c r="AR62" s="1313"/>
      <c r="AS62" s="1313"/>
      <c r="AT62" s="1313"/>
      <c r="AU62" s="1313"/>
      <c r="AV62" s="1313"/>
      <c r="AW62" s="1313"/>
      <c r="AX62" s="1313"/>
      <c r="AY62" s="1313"/>
      <c r="AZ62" s="1313"/>
      <c r="BA62" s="1313"/>
      <c r="BB62" s="1313"/>
      <c r="BC62" s="1313"/>
      <c r="BD62" s="1313"/>
      <c r="BE62" s="1313"/>
      <c r="BF62" s="1313"/>
      <c r="BG62" s="1313"/>
      <c r="BH62" s="1313"/>
      <c r="BI62" s="1313"/>
      <c r="BJ62" s="1313"/>
      <c r="BK62" s="1313"/>
      <c r="BL62" s="1313"/>
      <c r="BM62" s="1313"/>
      <c r="BN62" s="1313"/>
      <c r="BO62" s="1313"/>
      <c r="BP62" s="1313"/>
      <c r="BQ62" s="1313"/>
      <c r="BR62" s="1313"/>
      <c r="BS62" s="1313"/>
      <c r="BT62" s="1313"/>
      <c r="BU62" s="1313"/>
      <c r="BV62" s="1313"/>
      <c r="BW62" s="1313"/>
      <c r="BX62" s="1313"/>
      <c r="BY62" s="1313"/>
      <c r="BZ62" s="1313"/>
      <c r="CA62" s="1313"/>
      <c r="CB62" s="1313"/>
      <c r="CC62" s="1313"/>
      <c r="CD62" s="1313"/>
      <c r="CE62" s="1313"/>
      <c r="CF62" s="1313"/>
      <c r="CG62" s="1313"/>
      <c r="CH62" s="1313"/>
      <c r="CI62" s="1313"/>
      <c r="CJ62" s="1313"/>
      <c r="CK62" s="1313"/>
      <c r="CL62" s="1313"/>
      <c r="CM62" s="1313"/>
      <c r="CN62" s="1313"/>
      <c r="CO62" s="1313"/>
      <c r="CP62" s="1313"/>
      <c r="CQ62" s="1313"/>
      <c r="CR62" s="1313"/>
      <c r="CS62" s="1313"/>
      <c r="CT62" s="1313"/>
      <c r="CU62" s="1313"/>
      <c r="CV62" s="1313"/>
      <c r="CW62" s="1313"/>
      <c r="CX62" s="1313"/>
      <c r="CY62" s="1313"/>
      <c r="CZ62" s="1313"/>
      <c r="DA62" s="1313"/>
      <c r="DB62" s="1313"/>
      <c r="DC62" s="1313"/>
      <c r="DD62" s="1313"/>
      <c r="DE62" s="1271"/>
    </row>
    <row r="63" spans="1:109" ht="17.25" x14ac:dyDescent="0.15">
      <c r="B63" s="1312" t="s">
        <v>599</v>
      </c>
    </row>
    <row r="64" spans="1:109" ht="13.5" x14ac:dyDescent="0.15">
      <c r="B64" s="1272"/>
      <c r="G64" s="1309"/>
      <c r="I64" s="1311"/>
      <c r="J64" s="1311"/>
      <c r="K64" s="1311"/>
      <c r="L64" s="1311"/>
      <c r="M64" s="1311"/>
      <c r="N64" s="1310"/>
      <c r="AM64" s="1309"/>
      <c r="AN64" s="1309" t="s">
        <v>598</v>
      </c>
      <c r="AP64" s="1308"/>
      <c r="AQ64" s="1308"/>
      <c r="AR64" s="1308"/>
      <c r="AY64" s="1309"/>
      <c r="BA64" s="1308"/>
      <c r="BB64" s="1308"/>
      <c r="BC64" s="1308"/>
      <c r="BK64" s="1309"/>
      <c r="BM64" s="1308"/>
      <c r="BN64" s="1308"/>
      <c r="BO64" s="1308"/>
      <c r="BW64" s="1309"/>
      <c r="BY64" s="1308"/>
      <c r="BZ64" s="1308"/>
      <c r="CA64" s="1308"/>
      <c r="CI64" s="1309"/>
      <c r="CK64" s="1308"/>
      <c r="CL64" s="1308"/>
      <c r="CM64" s="1308"/>
      <c r="CU64" s="1309"/>
      <c r="CW64" s="1308"/>
      <c r="CX64" s="1308"/>
      <c r="CY64" s="1308"/>
    </row>
    <row r="65" spans="2:107" ht="13.5" x14ac:dyDescent="0.15">
      <c r="B65" s="1272"/>
      <c r="AN65" s="1307" t="s">
        <v>597</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5"/>
    </row>
    <row r="66" spans="2:107" ht="13.5" x14ac:dyDescent="0.15">
      <c r="B66" s="1272"/>
      <c r="AN66" s="1304"/>
      <c r="AO66" s="1303"/>
      <c r="AP66" s="1303"/>
      <c r="AQ66" s="1303"/>
      <c r="AR66" s="1303"/>
      <c r="AS66" s="1303"/>
      <c r="AT66" s="1303"/>
      <c r="AU66" s="1303"/>
      <c r="AV66" s="1303"/>
      <c r="AW66" s="1303"/>
      <c r="AX66" s="1303"/>
      <c r="AY66" s="1303"/>
      <c r="AZ66" s="1303"/>
      <c r="BA66" s="1303"/>
      <c r="BB66" s="1303"/>
      <c r="BC66" s="1303"/>
      <c r="BD66" s="1303"/>
      <c r="BE66" s="1303"/>
      <c r="BF66" s="1303"/>
      <c r="BG66" s="1303"/>
      <c r="BH66" s="1303"/>
      <c r="BI66" s="1303"/>
      <c r="BJ66" s="1303"/>
      <c r="BK66" s="1303"/>
      <c r="BL66" s="1303"/>
      <c r="BM66" s="1303"/>
      <c r="BN66" s="1303"/>
      <c r="BO66" s="1303"/>
      <c r="BP66" s="1303"/>
      <c r="BQ66" s="1303"/>
      <c r="BR66" s="1303"/>
      <c r="BS66" s="1303"/>
      <c r="BT66" s="1303"/>
      <c r="BU66" s="1303"/>
      <c r="BV66" s="1303"/>
      <c r="BW66" s="1303"/>
      <c r="BX66" s="1303"/>
      <c r="BY66" s="1303"/>
      <c r="BZ66" s="1303"/>
      <c r="CA66" s="1303"/>
      <c r="CB66" s="1303"/>
      <c r="CC66" s="1303"/>
      <c r="CD66" s="1303"/>
      <c r="CE66" s="1303"/>
      <c r="CF66" s="1303"/>
      <c r="CG66" s="1303"/>
      <c r="CH66" s="1303"/>
      <c r="CI66" s="1303"/>
      <c r="CJ66" s="1303"/>
      <c r="CK66" s="1303"/>
      <c r="CL66" s="1303"/>
      <c r="CM66" s="1303"/>
      <c r="CN66" s="1303"/>
      <c r="CO66" s="1303"/>
      <c r="CP66" s="1303"/>
      <c r="CQ66" s="1303"/>
      <c r="CR66" s="1303"/>
      <c r="CS66" s="1303"/>
      <c r="CT66" s="1303"/>
      <c r="CU66" s="1303"/>
      <c r="CV66" s="1303"/>
      <c r="CW66" s="1303"/>
      <c r="CX66" s="1303"/>
      <c r="CY66" s="1303"/>
      <c r="CZ66" s="1303"/>
      <c r="DA66" s="1303"/>
      <c r="DB66" s="1303"/>
      <c r="DC66" s="1302"/>
    </row>
    <row r="67" spans="2:107" ht="13.5" x14ac:dyDescent="0.15">
      <c r="B67" s="1272"/>
      <c r="AN67" s="1304"/>
      <c r="AO67" s="1303"/>
      <c r="AP67" s="1303"/>
      <c r="AQ67" s="1303"/>
      <c r="AR67" s="1303"/>
      <c r="AS67" s="1303"/>
      <c r="AT67" s="1303"/>
      <c r="AU67" s="1303"/>
      <c r="AV67" s="1303"/>
      <c r="AW67" s="1303"/>
      <c r="AX67" s="1303"/>
      <c r="AY67" s="1303"/>
      <c r="AZ67" s="1303"/>
      <c r="BA67" s="1303"/>
      <c r="BB67" s="1303"/>
      <c r="BC67" s="1303"/>
      <c r="BD67" s="1303"/>
      <c r="BE67" s="1303"/>
      <c r="BF67" s="1303"/>
      <c r="BG67" s="1303"/>
      <c r="BH67" s="1303"/>
      <c r="BI67" s="1303"/>
      <c r="BJ67" s="1303"/>
      <c r="BK67" s="1303"/>
      <c r="BL67" s="1303"/>
      <c r="BM67" s="1303"/>
      <c r="BN67" s="1303"/>
      <c r="BO67" s="1303"/>
      <c r="BP67" s="1303"/>
      <c r="BQ67" s="1303"/>
      <c r="BR67" s="1303"/>
      <c r="BS67" s="1303"/>
      <c r="BT67" s="1303"/>
      <c r="BU67" s="1303"/>
      <c r="BV67" s="1303"/>
      <c r="BW67" s="1303"/>
      <c r="BX67" s="1303"/>
      <c r="BY67" s="1303"/>
      <c r="BZ67" s="1303"/>
      <c r="CA67" s="1303"/>
      <c r="CB67" s="1303"/>
      <c r="CC67" s="1303"/>
      <c r="CD67" s="1303"/>
      <c r="CE67" s="1303"/>
      <c r="CF67" s="1303"/>
      <c r="CG67" s="1303"/>
      <c r="CH67" s="1303"/>
      <c r="CI67" s="1303"/>
      <c r="CJ67" s="1303"/>
      <c r="CK67" s="1303"/>
      <c r="CL67" s="1303"/>
      <c r="CM67" s="1303"/>
      <c r="CN67" s="1303"/>
      <c r="CO67" s="1303"/>
      <c r="CP67" s="1303"/>
      <c r="CQ67" s="1303"/>
      <c r="CR67" s="1303"/>
      <c r="CS67" s="1303"/>
      <c r="CT67" s="1303"/>
      <c r="CU67" s="1303"/>
      <c r="CV67" s="1303"/>
      <c r="CW67" s="1303"/>
      <c r="CX67" s="1303"/>
      <c r="CY67" s="1303"/>
      <c r="CZ67" s="1303"/>
      <c r="DA67" s="1303"/>
      <c r="DB67" s="1303"/>
      <c r="DC67" s="1302"/>
    </row>
    <row r="68" spans="2:107" ht="13.5" x14ac:dyDescent="0.15">
      <c r="B68" s="1272"/>
      <c r="AN68" s="1304"/>
      <c r="AO68" s="1303"/>
      <c r="AP68" s="1303"/>
      <c r="AQ68" s="1303"/>
      <c r="AR68" s="1303"/>
      <c r="AS68" s="1303"/>
      <c r="AT68" s="1303"/>
      <c r="AU68" s="1303"/>
      <c r="AV68" s="1303"/>
      <c r="AW68" s="1303"/>
      <c r="AX68" s="1303"/>
      <c r="AY68" s="1303"/>
      <c r="AZ68" s="1303"/>
      <c r="BA68" s="1303"/>
      <c r="BB68" s="1303"/>
      <c r="BC68" s="1303"/>
      <c r="BD68" s="1303"/>
      <c r="BE68" s="1303"/>
      <c r="BF68" s="1303"/>
      <c r="BG68" s="1303"/>
      <c r="BH68" s="1303"/>
      <c r="BI68" s="1303"/>
      <c r="BJ68" s="1303"/>
      <c r="BK68" s="1303"/>
      <c r="BL68" s="1303"/>
      <c r="BM68" s="1303"/>
      <c r="BN68" s="1303"/>
      <c r="BO68" s="1303"/>
      <c r="BP68" s="1303"/>
      <c r="BQ68" s="1303"/>
      <c r="BR68" s="1303"/>
      <c r="BS68" s="1303"/>
      <c r="BT68" s="1303"/>
      <c r="BU68" s="1303"/>
      <c r="BV68" s="1303"/>
      <c r="BW68" s="1303"/>
      <c r="BX68" s="1303"/>
      <c r="BY68" s="1303"/>
      <c r="BZ68" s="1303"/>
      <c r="CA68" s="1303"/>
      <c r="CB68" s="1303"/>
      <c r="CC68" s="1303"/>
      <c r="CD68" s="1303"/>
      <c r="CE68" s="1303"/>
      <c r="CF68" s="1303"/>
      <c r="CG68" s="1303"/>
      <c r="CH68" s="1303"/>
      <c r="CI68" s="1303"/>
      <c r="CJ68" s="1303"/>
      <c r="CK68" s="1303"/>
      <c r="CL68" s="1303"/>
      <c r="CM68" s="1303"/>
      <c r="CN68" s="1303"/>
      <c r="CO68" s="1303"/>
      <c r="CP68" s="1303"/>
      <c r="CQ68" s="1303"/>
      <c r="CR68" s="1303"/>
      <c r="CS68" s="1303"/>
      <c r="CT68" s="1303"/>
      <c r="CU68" s="1303"/>
      <c r="CV68" s="1303"/>
      <c r="CW68" s="1303"/>
      <c r="CX68" s="1303"/>
      <c r="CY68" s="1303"/>
      <c r="CZ68" s="1303"/>
      <c r="DA68" s="1303"/>
      <c r="DB68" s="1303"/>
      <c r="DC68" s="1302"/>
    </row>
    <row r="69" spans="2:107" ht="13.5" x14ac:dyDescent="0.15">
      <c r="B69" s="1272"/>
      <c r="AN69" s="1301"/>
      <c r="AO69" s="1300"/>
      <c r="AP69" s="1300"/>
      <c r="AQ69" s="1300"/>
      <c r="AR69" s="1300"/>
      <c r="AS69" s="1300"/>
      <c r="AT69" s="1300"/>
      <c r="AU69" s="1300"/>
      <c r="AV69" s="1300"/>
      <c r="AW69" s="1300"/>
      <c r="AX69" s="1300"/>
      <c r="AY69" s="1300"/>
      <c r="AZ69" s="1300"/>
      <c r="BA69" s="1300"/>
      <c r="BB69" s="1300"/>
      <c r="BC69" s="1300"/>
      <c r="BD69" s="1300"/>
      <c r="BE69" s="1300"/>
      <c r="BF69" s="1300"/>
      <c r="BG69" s="1300"/>
      <c r="BH69" s="1300"/>
      <c r="BI69" s="1300"/>
      <c r="BJ69" s="1300"/>
      <c r="BK69" s="1300"/>
      <c r="BL69" s="1300"/>
      <c r="BM69" s="1300"/>
      <c r="BN69" s="1300"/>
      <c r="BO69" s="1300"/>
      <c r="BP69" s="1300"/>
      <c r="BQ69" s="1300"/>
      <c r="BR69" s="1300"/>
      <c r="BS69" s="1300"/>
      <c r="BT69" s="1300"/>
      <c r="BU69" s="1300"/>
      <c r="BV69" s="1300"/>
      <c r="BW69" s="1300"/>
      <c r="BX69" s="1300"/>
      <c r="BY69" s="1300"/>
      <c r="BZ69" s="1300"/>
      <c r="CA69" s="1300"/>
      <c r="CB69" s="1300"/>
      <c r="CC69" s="1300"/>
      <c r="CD69" s="1300"/>
      <c r="CE69" s="1300"/>
      <c r="CF69" s="1300"/>
      <c r="CG69" s="1300"/>
      <c r="CH69" s="1300"/>
      <c r="CI69" s="1300"/>
      <c r="CJ69" s="1300"/>
      <c r="CK69" s="1300"/>
      <c r="CL69" s="1300"/>
      <c r="CM69" s="1300"/>
      <c r="CN69" s="1300"/>
      <c r="CO69" s="1300"/>
      <c r="CP69" s="1300"/>
      <c r="CQ69" s="1300"/>
      <c r="CR69" s="1300"/>
      <c r="CS69" s="1300"/>
      <c r="CT69" s="1300"/>
      <c r="CU69" s="1300"/>
      <c r="CV69" s="1300"/>
      <c r="CW69" s="1300"/>
      <c r="CX69" s="1300"/>
      <c r="CY69" s="1300"/>
      <c r="CZ69" s="1300"/>
      <c r="DA69" s="1300"/>
      <c r="DB69" s="1300"/>
      <c r="DC69" s="1299"/>
    </row>
    <row r="70" spans="2:107" ht="13.5" x14ac:dyDescent="0.15">
      <c r="B70" s="1272"/>
      <c r="H70" s="1298"/>
      <c r="I70" s="1298"/>
      <c r="J70" s="1296"/>
      <c r="K70" s="1296"/>
      <c r="L70" s="1295"/>
      <c r="M70" s="1296"/>
      <c r="N70" s="1295"/>
      <c r="AN70" s="1286"/>
      <c r="AO70" s="1286"/>
      <c r="AP70" s="1286"/>
      <c r="AZ70" s="1286"/>
      <c r="BA70" s="1286"/>
      <c r="BB70" s="1286"/>
      <c r="BL70" s="1286"/>
      <c r="BM70" s="1286"/>
      <c r="BN70" s="1286"/>
      <c r="BX70" s="1286"/>
      <c r="BY70" s="1286"/>
      <c r="BZ70" s="1286"/>
      <c r="CJ70" s="1286"/>
      <c r="CK70" s="1286"/>
      <c r="CL70" s="1286"/>
      <c r="CV70" s="1286"/>
      <c r="CW70" s="1286"/>
      <c r="CX70" s="1286"/>
    </row>
    <row r="71" spans="2:107" ht="13.5" x14ac:dyDescent="0.15">
      <c r="B71" s="1272"/>
      <c r="G71" s="1294"/>
      <c r="I71" s="1297"/>
      <c r="J71" s="1296"/>
      <c r="K71" s="1296"/>
      <c r="L71" s="1295"/>
      <c r="M71" s="1296"/>
      <c r="N71" s="1295"/>
      <c r="AM71" s="1294"/>
      <c r="AN71" s="1271" t="s">
        <v>596</v>
      </c>
    </row>
    <row r="72" spans="2:107" ht="13.5" x14ac:dyDescent="0.15">
      <c r="B72" s="1272"/>
      <c r="G72" s="1284"/>
      <c r="H72" s="1284"/>
      <c r="I72" s="1284"/>
      <c r="J72" s="1284"/>
      <c r="K72" s="1293"/>
      <c r="L72" s="1293"/>
      <c r="M72" s="1292"/>
      <c r="N72" s="1292"/>
      <c r="AN72" s="1291"/>
      <c r="AO72" s="1290"/>
      <c r="AP72" s="1290"/>
      <c r="AQ72" s="1290"/>
      <c r="AR72" s="1290"/>
      <c r="AS72" s="1290"/>
      <c r="AT72" s="1290"/>
      <c r="AU72" s="1290"/>
      <c r="AV72" s="1290"/>
      <c r="AW72" s="1290"/>
      <c r="AX72" s="1290"/>
      <c r="AY72" s="1290"/>
      <c r="AZ72" s="1290"/>
      <c r="BA72" s="1290"/>
      <c r="BB72" s="1290"/>
      <c r="BC72" s="1290"/>
      <c r="BD72" s="1290"/>
      <c r="BE72" s="1290"/>
      <c r="BF72" s="1290"/>
      <c r="BG72" s="1290"/>
      <c r="BH72" s="1290"/>
      <c r="BI72" s="1290"/>
      <c r="BJ72" s="1290"/>
      <c r="BK72" s="1290"/>
      <c r="BL72" s="1290"/>
      <c r="BM72" s="1290"/>
      <c r="BN72" s="1290"/>
      <c r="BO72" s="1289"/>
      <c r="BP72" s="1281" t="s">
        <v>559</v>
      </c>
      <c r="BQ72" s="1281"/>
      <c r="BR72" s="1281"/>
      <c r="BS72" s="1281"/>
      <c r="BT72" s="1281"/>
      <c r="BU72" s="1281"/>
      <c r="BV72" s="1281"/>
      <c r="BW72" s="1281"/>
      <c r="BX72" s="1281" t="s">
        <v>560</v>
      </c>
      <c r="BY72" s="1281"/>
      <c r="BZ72" s="1281"/>
      <c r="CA72" s="1281"/>
      <c r="CB72" s="1281"/>
      <c r="CC72" s="1281"/>
      <c r="CD72" s="1281"/>
      <c r="CE72" s="1281"/>
      <c r="CF72" s="1281" t="s">
        <v>561</v>
      </c>
      <c r="CG72" s="1281"/>
      <c r="CH72" s="1281"/>
      <c r="CI72" s="1281"/>
      <c r="CJ72" s="1281"/>
      <c r="CK72" s="1281"/>
      <c r="CL72" s="1281"/>
      <c r="CM72" s="1281"/>
      <c r="CN72" s="1281" t="s">
        <v>562</v>
      </c>
      <c r="CO72" s="1281"/>
      <c r="CP72" s="1281"/>
      <c r="CQ72" s="1281"/>
      <c r="CR72" s="1281"/>
      <c r="CS72" s="1281"/>
      <c r="CT72" s="1281"/>
      <c r="CU72" s="1281"/>
      <c r="CV72" s="1281" t="s">
        <v>563</v>
      </c>
      <c r="CW72" s="1281"/>
      <c r="CX72" s="1281"/>
      <c r="CY72" s="1281"/>
      <c r="CZ72" s="1281"/>
      <c r="DA72" s="1281"/>
      <c r="DB72" s="1281"/>
      <c r="DC72" s="1281"/>
    </row>
    <row r="73" spans="2:107" ht="13.5" x14ac:dyDescent="0.15">
      <c r="B73" s="1272"/>
      <c r="G73" s="1288"/>
      <c r="H73" s="1288"/>
      <c r="I73" s="1288"/>
      <c r="J73" s="1288"/>
      <c r="K73" s="1285"/>
      <c r="L73" s="1285"/>
      <c r="M73" s="1285"/>
      <c r="N73" s="1285"/>
      <c r="AM73" s="1286"/>
      <c r="AN73" s="1280" t="s">
        <v>595</v>
      </c>
      <c r="AO73" s="1280"/>
      <c r="AP73" s="1280"/>
      <c r="AQ73" s="1280"/>
      <c r="AR73" s="1280"/>
      <c r="AS73" s="1280"/>
      <c r="AT73" s="1280"/>
      <c r="AU73" s="1280"/>
      <c r="AV73" s="1280"/>
      <c r="AW73" s="1280"/>
      <c r="AX73" s="1280"/>
      <c r="AY73" s="1280"/>
      <c r="AZ73" s="1280"/>
      <c r="BA73" s="1280"/>
      <c r="BB73" s="1280" t="s">
        <v>593</v>
      </c>
      <c r="BC73" s="1280"/>
      <c r="BD73" s="1280"/>
      <c r="BE73" s="1280"/>
      <c r="BF73" s="1280"/>
      <c r="BG73" s="1280"/>
      <c r="BH73" s="1280"/>
      <c r="BI73" s="1280"/>
      <c r="BJ73" s="1280"/>
      <c r="BK73" s="1280"/>
      <c r="BL73" s="1280"/>
      <c r="BM73" s="1280"/>
      <c r="BN73" s="1280"/>
      <c r="BO73" s="1280"/>
      <c r="BP73" s="1279">
        <v>4.5</v>
      </c>
      <c r="BQ73" s="1279"/>
      <c r="BR73" s="1279"/>
      <c r="BS73" s="1279"/>
      <c r="BT73" s="1279"/>
      <c r="BU73" s="1279"/>
      <c r="BV73" s="1279"/>
      <c r="BW73" s="1279"/>
      <c r="BX73" s="1279">
        <v>2.9</v>
      </c>
      <c r="BY73" s="1279"/>
      <c r="BZ73" s="1279"/>
      <c r="CA73" s="1279"/>
      <c r="CB73" s="1279"/>
      <c r="CC73" s="1279"/>
      <c r="CD73" s="1279"/>
      <c r="CE73" s="1279"/>
      <c r="CF73" s="1279">
        <v>9.5</v>
      </c>
      <c r="CG73" s="1279"/>
      <c r="CH73" s="1279"/>
      <c r="CI73" s="1279"/>
      <c r="CJ73" s="1279"/>
      <c r="CK73" s="1279"/>
      <c r="CL73" s="1279"/>
      <c r="CM73" s="1279"/>
      <c r="CN73" s="1279">
        <v>16.100000000000001</v>
      </c>
      <c r="CO73" s="1279"/>
      <c r="CP73" s="1279"/>
      <c r="CQ73" s="1279"/>
      <c r="CR73" s="1279"/>
      <c r="CS73" s="1279"/>
      <c r="CT73" s="1279"/>
      <c r="CU73" s="1279"/>
      <c r="CV73" s="1279">
        <v>12.2</v>
      </c>
      <c r="CW73" s="1279"/>
      <c r="CX73" s="1279"/>
      <c r="CY73" s="1279"/>
      <c r="CZ73" s="1279"/>
      <c r="DA73" s="1279"/>
      <c r="DB73" s="1279"/>
      <c r="DC73" s="1279"/>
    </row>
    <row r="74" spans="2:107" ht="13.5" x14ac:dyDescent="0.15">
      <c r="B74" s="1272"/>
      <c r="G74" s="1288"/>
      <c r="H74" s="1288"/>
      <c r="I74" s="1288"/>
      <c r="J74" s="1288"/>
      <c r="K74" s="1285"/>
      <c r="L74" s="1285"/>
      <c r="M74" s="1285"/>
      <c r="N74" s="1285"/>
      <c r="AM74" s="1286"/>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ht="13.5" x14ac:dyDescent="0.15">
      <c r="B75" s="1272"/>
      <c r="G75" s="1288"/>
      <c r="H75" s="1288"/>
      <c r="I75" s="1284"/>
      <c r="J75" s="1284"/>
      <c r="K75" s="1287"/>
      <c r="L75" s="1287"/>
      <c r="M75" s="1287"/>
      <c r="N75" s="1287"/>
      <c r="AM75" s="1286"/>
      <c r="AN75" s="1280"/>
      <c r="AO75" s="1280"/>
      <c r="AP75" s="1280"/>
      <c r="AQ75" s="1280"/>
      <c r="AR75" s="1280"/>
      <c r="AS75" s="1280"/>
      <c r="AT75" s="1280"/>
      <c r="AU75" s="1280"/>
      <c r="AV75" s="1280"/>
      <c r="AW75" s="1280"/>
      <c r="AX75" s="1280"/>
      <c r="AY75" s="1280"/>
      <c r="AZ75" s="1280"/>
      <c r="BA75" s="1280"/>
      <c r="BB75" s="1280" t="s">
        <v>592</v>
      </c>
      <c r="BC75" s="1280"/>
      <c r="BD75" s="1280"/>
      <c r="BE75" s="1280"/>
      <c r="BF75" s="1280"/>
      <c r="BG75" s="1280"/>
      <c r="BH75" s="1280"/>
      <c r="BI75" s="1280"/>
      <c r="BJ75" s="1280"/>
      <c r="BK75" s="1280"/>
      <c r="BL75" s="1280"/>
      <c r="BM75" s="1280"/>
      <c r="BN75" s="1280"/>
      <c r="BO75" s="1280"/>
      <c r="BP75" s="1279">
        <v>9.5</v>
      </c>
      <c r="BQ75" s="1279"/>
      <c r="BR75" s="1279"/>
      <c r="BS75" s="1279"/>
      <c r="BT75" s="1279"/>
      <c r="BU75" s="1279"/>
      <c r="BV75" s="1279"/>
      <c r="BW75" s="1279"/>
      <c r="BX75" s="1279">
        <v>9.8000000000000007</v>
      </c>
      <c r="BY75" s="1279"/>
      <c r="BZ75" s="1279"/>
      <c r="CA75" s="1279"/>
      <c r="CB75" s="1279"/>
      <c r="CC75" s="1279"/>
      <c r="CD75" s="1279"/>
      <c r="CE75" s="1279"/>
      <c r="CF75" s="1279">
        <v>10.4</v>
      </c>
      <c r="CG75" s="1279"/>
      <c r="CH75" s="1279"/>
      <c r="CI75" s="1279"/>
      <c r="CJ75" s="1279"/>
      <c r="CK75" s="1279"/>
      <c r="CL75" s="1279"/>
      <c r="CM75" s="1279"/>
      <c r="CN75" s="1279">
        <v>10.9</v>
      </c>
      <c r="CO75" s="1279"/>
      <c r="CP75" s="1279"/>
      <c r="CQ75" s="1279"/>
      <c r="CR75" s="1279"/>
      <c r="CS75" s="1279"/>
      <c r="CT75" s="1279"/>
      <c r="CU75" s="1279"/>
      <c r="CV75" s="1279">
        <v>11</v>
      </c>
      <c r="CW75" s="1279"/>
      <c r="CX75" s="1279"/>
      <c r="CY75" s="1279"/>
      <c r="CZ75" s="1279"/>
      <c r="DA75" s="1279"/>
      <c r="DB75" s="1279"/>
      <c r="DC75" s="1279"/>
    </row>
    <row r="76" spans="2:107" ht="13.5" x14ac:dyDescent="0.15">
      <c r="B76" s="1272"/>
      <c r="G76" s="1288"/>
      <c r="H76" s="1288"/>
      <c r="I76" s="1284"/>
      <c r="J76" s="1284"/>
      <c r="K76" s="1287"/>
      <c r="L76" s="1287"/>
      <c r="M76" s="1287"/>
      <c r="N76" s="1287"/>
      <c r="AM76" s="1286"/>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ht="13.5" x14ac:dyDescent="0.15">
      <c r="B77" s="1272"/>
      <c r="G77" s="1284"/>
      <c r="H77" s="1284"/>
      <c r="I77" s="1284"/>
      <c r="J77" s="1284"/>
      <c r="K77" s="1285"/>
      <c r="L77" s="1285"/>
      <c r="M77" s="1285"/>
      <c r="N77" s="1285"/>
      <c r="AN77" s="1281" t="s">
        <v>594</v>
      </c>
      <c r="AO77" s="1281"/>
      <c r="AP77" s="1281"/>
      <c r="AQ77" s="1281"/>
      <c r="AR77" s="1281"/>
      <c r="AS77" s="1281"/>
      <c r="AT77" s="1281"/>
      <c r="AU77" s="1281"/>
      <c r="AV77" s="1281"/>
      <c r="AW77" s="1281"/>
      <c r="AX77" s="1281"/>
      <c r="AY77" s="1281"/>
      <c r="AZ77" s="1281"/>
      <c r="BA77" s="1281"/>
      <c r="BB77" s="1280" t="s">
        <v>593</v>
      </c>
      <c r="BC77" s="1280"/>
      <c r="BD77" s="1280"/>
      <c r="BE77" s="1280"/>
      <c r="BF77" s="1280"/>
      <c r="BG77" s="1280"/>
      <c r="BH77" s="1280"/>
      <c r="BI77" s="1280"/>
      <c r="BJ77" s="1280"/>
      <c r="BK77" s="1280"/>
      <c r="BL77" s="1280"/>
      <c r="BM77" s="1280"/>
      <c r="BN77" s="1280"/>
      <c r="BO77" s="1280"/>
      <c r="BP77" s="1279">
        <v>0</v>
      </c>
      <c r="BQ77" s="1279"/>
      <c r="BR77" s="1279"/>
      <c r="BS77" s="1279"/>
      <c r="BT77" s="1279"/>
      <c r="BU77" s="1279"/>
      <c r="BV77" s="1279"/>
      <c r="BW77" s="1279"/>
      <c r="BX77" s="1279">
        <v>0</v>
      </c>
      <c r="BY77" s="1279"/>
      <c r="BZ77" s="1279"/>
      <c r="CA77" s="1279"/>
      <c r="CB77" s="1279"/>
      <c r="CC77" s="1279"/>
      <c r="CD77" s="1279"/>
      <c r="CE77" s="1279"/>
      <c r="CF77" s="1279">
        <v>0</v>
      </c>
      <c r="CG77" s="1279"/>
      <c r="CH77" s="1279"/>
      <c r="CI77" s="1279"/>
      <c r="CJ77" s="1279"/>
      <c r="CK77" s="1279"/>
      <c r="CL77" s="1279"/>
      <c r="CM77" s="1279"/>
      <c r="CN77" s="1279">
        <v>0</v>
      </c>
      <c r="CO77" s="1279"/>
      <c r="CP77" s="1279"/>
      <c r="CQ77" s="1279"/>
      <c r="CR77" s="1279"/>
      <c r="CS77" s="1279"/>
      <c r="CT77" s="1279"/>
      <c r="CU77" s="1279"/>
      <c r="CV77" s="1279">
        <v>0</v>
      </c>
      <c r="CW77" s="1279"/>
      <c r="CX77" s="1279"/>
      <c r="CY77" s="1279"/>
      <c r="CZ77" s="1279"/>
      <c r="DA77" s="1279"/>
      <c r="DB77" s="1279"/>
      <c r="DC77" s="1279"/>
    </row>
    <row r="78" spans="2:107" ht="13.5" x14ac:dyDescent="0.15">
      <c r="B78" s="1272"/>
      <c r="G78" s="1284"/>
      <c r="H78" s="1284"/>
      <c r="I78" s="1284"/>
      <c r="J78" s="1284"/>
      <c r="K78" s="1285"/>
      <c r="L78" s="1285"/>
      <c r="M78" s="1285"/>
      <c r="N78" s="1285"/>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ht="13.5" x14ac:dyDescent="0.15">
      <c r="B79" s="1272"/>
      <c r="G79" s="1284"/>
      <c r="H79" s="1284"/>
      <c r="I79" s="1283"/>
      <c r="J79" s="1283"/>
      <c r="K79" s="1282"/>
      <c r="L79" s="1282"/>
      <c r="M79" s="1282"/>
      <c r="N79" s="1282"/>
      <c r="AN79" s="1281"/>
      <c r="AO79" s="1281"/>
      <c r="AP79" s="1281"/>
      <c r="AQ79" s="1281"/>
      <c r="AR79" s="1281"/>
      <c r="AS79" s="1281"/>
      <c r="AT79" s="1281"/>
      <c r="AU79" s="1281"/>
      <c r="AV79" s="1281"/>
      <c r="AW79" s="1281"/>
      <c r="AX79" s="1281"/>
      <c r="AY79" s="1281"/>
      <c r="AZ79" s="1281"/>
      <c r="BA79" s="1281"/>
      <c r="BB79" s="1280" t="s">
        <v>592</v>
      </c>
      <c r="BC79" s="1280"/>
      <c r="BD79" s="1280"/>
      <c r="BE79" s="1280"/>
      <c r="BF79" s="1280"/>
      <c r="BG79" s="1280"/>
      <c r="BH79" s="1280"/>
      <c r="BI79" s="1280"/>
      <c r="BJ79" s="1280"/>
      <c r="BK79" s="1280"/>
      <c r="BL79" s="1280"/>
      <c r="BM79" s="1280"/>
      <c r="BN79" s="1280"/>
      <c r="BO79" s="1280"/>
      <c r="BP79" s="1279">
        <v>8.6</v>
      </c>
      <c r="BQ79" s="1279"/>
      <c r="BR79" s="1279"/>
      <c r="BS79" s="1279"/>
      <c r="BT79" s="1279"/>
      <c r="BU79" s="1279"/>
      <c r="BV79" s="1279"/>
      <c r="BW79" s="1279"/>
      <c r="BX79" s="1279">
        <v>8.5</v>
      </c>
      <c r="BY79" s="1279"/>
      <c r="BZ79" s="1279"/>
      <c r="CA79" s="1279"/>
      <c r="CB79" s="1279"/>
      <c r="CC79" s="1279"/>
      <c r="CD79" s="1279"/>
      <c r="CE79" s="1279"/>
      <c r="CF79" s="1279">
        <v>8.5</v>
      </c>
      <c r="CG79" s="1279"/>
      <c r="CH79" s="1279"/>
      <c r="CI79" s="1279"/>
      <c r="CJ79" s="1279"/>
      <c r="CK79" s="1279"/>
      <c r="CL79" s="1279"/>
      <c r="CM79" s="1279"/>
      <c r="CN79" s="1279">
        <v>8.6</v>
      </c>
      <c r="CO79" s="1279"/>
      <c r="CP79" s="1279"/>
      <c r="CQ79" s="1279"/>
      <c r="CR79" s="1279"/>
      <c r="CS79" s="1279"/>
      <c r="CT79" s="1279"/>
      <c r="CU79" s="1279"/>
      <c r="CV79" s="1279">
        <v>8.6</v>
      </c>
      <c r="CW79" s="1279"/>
      <c r="CX79" s="1279"/>
      <c r="CY79" s="1279"/>
      <c r="CZ79" s="1279"/>
      <c r="DA79" s="1279"/>
      <c r="DB79" s="1279"/>
      <c r="DC79" s="1279"/>
    </row>
    <row r="80" spans="2:107" ht="13.5" x14ac:dyDescent="0.15">
      <c r="B80" s="1272"/>
      <c r="G80" s="1284"/>
      <c r="H80" s="1284"/>
      <c r="I80" s="1283"/>
      <c r="J80" s="1283"/>
      <c r="K80" s="1282"/>
      <c r="L80" s="1282"/>
      <c r="M80" s="1282"/>
      <c r="N80" s="1282"/>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ht="13.5" x14ac:dyDescent="0.15">
      <c r="B81" s="1272"/>
    </row>
    <row r="82" spans="2:109" ht="17.25" x14ac:dyDescent="0.15">
      <c r="B82" s="1272"/>
      <c r="K82" s="1278"/>
      <c r="L82" s="1278"/>
      <c r="M82" s="1278"/>
      <c r="N82" s="1278"/>
      <c r="AQ82" s="1278"/>
      <c r="AR82" s="1278"/>
      <c r="AS82" s="1278"/>
      <c r="AT82" s="1278"/>
      <c r="BC82" s="1278"/>
      <c r="BD82" s="1278"/>
      <c r="BE82" s="1278"/>
      <c r="BF82" s="1278"/>
      <c r="BO82" s="1278"/>
      <c r="BP82" s="1278"/>
      <c r="BQ82" s="1278"/>
      <c r="BR82" s="1278"/>
      <c r="CA82" s="1278"/>
      <c r="CB82" s="1278"/>
      <c r="CC82" s="1278"/>
      <c r="CD82" s="1278"/>
      <c r="CM82" s="1278"/>
      <c r="CN82" s="1278"/>
      <c r="CO82" s="1278"/>
      <c r="CP82" s="1278"/>
      <c r="CY82" s="1278"/>
      <c r="CZ82" s="1278"/>
      <c r="DA82" s="1278"/>
      <c r="DB82" s="1278"/>
      <c r="DC82" s="1278"/>
    </row>
    <row r="83" spans="2:109" ht="13.5" x14ac:dyDescent="0.15">
      <c r="B83" s="1277"/>
      <c r="C83" s="1276"/>
      <c r="D83" s="1276"/>
      <c r="E83" s="1276"/>
      <c r="F83" s="1276"/>
      <c r="G83" s="1276"/>
      <c r="H83" s="1276"/>
      <c r="I83" s="1276"/>
      <c r="J83" s="1276"/>
      <c r="K83" s="1276"/>
      <c r="L83" s="1276"/>
      <c r="M83" s="1276"/>
      <c r="N83" s="1276"/>
      <c r="O83" s="1276"/>
      <c r="P83" s="1276"/>
      <c r="Q83" s="1276"/>
      <c r="R83" s="1276"/>
      <c r="S83" s="1276"/>
      <c r="T83" s="1276"/>
      <c r="U83" s="1276"/>
      <c r="V83" s="1276"/>
      <c r="W83" s="1276"/>
      <c r="X83" s="1276"/>
      <c r="Y83" s="1276"/>
      <c r="Z83" s="1276"/>
      <c r="AA83" s="1276"/>
      <c r="AB83" s="1276"/>
      <c r="AC83" s="1276"/>
      <c r="AD83" s="1276"/>
      <c r="AE83" s="1276"/>
      <c r="AF83" s="1276"/>
      <c r="AG83" s="1276"/>
      <c r="AH83" s="1276"/>
      <c r="AI83" s="1276"/>
      <c r="AJ83" s="1276"/>
      <c r="AK83" s="1276"/>
      <c r="AL83" s="1276"/>
      <c r="AM83" s="1276"/>
      <c r="AN83" s="1276"/>
      <c r="AO83" s="1276"/>
      <c r="AP83" s="1276"/>
      <c r="AQ83" s="1276"/>
      <c r="AR83" s="1276"/>
      <c r="AS83" s="1276"/>
      <c r="AT83" s="1276"/>
      <c r="AU83" s="1276"/>
      <c r="AV83" s="1276"/>
      <c r="AW83" s="1276"/>
      <c r="AX83" s="1276"/>
      <c r="AY83" s="1276"/>
      <c r="AZ83" s="1276"/>
      <c r="BA83" s="1276"/>
      <c r="BB83" s="1276"/>
      <c r="BC83" s="1276"/>
      <c r="BD83" s="1276"/>
      <c r="BE83" s="1276"/>
      <c r="BF83" s="1276"/>
      <c r="BG83" s="1276"/>
      <c r="BH83" s="1276"/>
      <c r="BI83" s="1276"/>
      <c r="BJ83" s="1276"/>
      <c r="BK83" s="1276"/>
      <c r="BL83" s="1276"/>
      <c r="BM83" s="1276"/>
      <c r="BN83" s="1276"/>
      <c r="BO83" s="1276"/>
      <c r="BP83" s="1276"/>
      <c r="BQ83" s="1276"/>
      <c r="BR83" s="1276"/>
      <c r="BS83" s="1276"/>
      <c r="BT83" s="1276"/>
      <c r="BU83" s="1276"/>
      <c r="BV83" s="1276"/>
      <c r="BW83" s="1276"/>
      <c r="BX83" s="1276"/>
      <c r="BY83" s="1276"/>
      <c r="BZ83" s="1276"/>
      <c r="CA83" s="1276"/>
      <c r="CB83" s="1276"/>
      <c r="CC83" s="1276"/>
      <c r="CD83" s="1276"/>
      <c r="CE83" s="1276"/>
      <c r="CF83" s="1276"/>
      <c r="CG83" s="1276"/>
      <c r="CH83" s="1276"/>
      <c r="CI83" s="1276"/>
      <c r="CJ83" s="1276"/>
      <c r="CK83" s="1276"/>
      <c r="CL83" s="1276"/>
      <c r="CM83" s="1276"/>
      <c r="CN83" s="1276"/>
      <c r="CO83" s="1276"/>
      <c r="CP83" s="1276"/>
      <c r="CQ83" s="1276"/>
      <c r="CR83" s="1276"/>
      <c r="CS83" s="1276"/>
      <c r="CT83" s="1276"/>
      <c r="CU83" s="1276"/>
      <c r="CV83" s="1276"/>
      <c r="CW83" s="1276"/>
      <c r="CX83" s="1276"/>
      <c r="CY83" s="1276"/>
      <c r="CZ83" s="1276"/>
      <c r="DA83" s="1276"/>
      <c r="DB83" s="1276"/>
      <c r="DC83" s="1276"/>
      <c r="DD83" s="1275"/>
    </row>
    <row r="84" spans="2:109" ht="13.5" x14ac:dyDescent="0.15">
      <c r="DD84" s="1271"/>
      <c r="DE84" s="1271"/>
    </row>
    <row r="85" spans="2:109" ht="13.5" x14ac:dyDescent="0.15">
      <c r="DD85" s="1271"/>
      <c r="DE85" s="1271"/>
    </row>
    <row r="86" spans="2:109" ht="13.5" hidden="1" x14ac:dyDescent="0.15">
      <c r="DD86" s="1271"/>
      <c r="DE86" s="1271"/>
    </row>
    <row r="87" spans="2:109" ht="13.5" hidden="1" x14ac:dyDescent="0.15">
      <c r="K87" s="1274"/>
      <c r="AQ87" s="1274"/>
      <c r="BC87" s="1274"/>
      <c r="BO87" s="1274"/>
      <c r="CA87" s="1274"/>
      <c r="CM87" s="1274"/>
      <c r="CY87" s="1274"/>
      <c r="DD87" s="1271"/>
      <c r="DE87" s="1271"/>
    </row>
    <row r="88" spans="2:109" ht="13.5" hidden="1" x14ac:dyDescent="0.15">
      <c r="DD88" s="1271"/>
      <c r="DE88" s="1271"/>
    </row>
    <row r="89" spans="2:109" ht="13.5" hidden="1" x14ac:dyDescent="0.15">
      <c r="DD89" s="1271"/>
      <c r="DE89" s="1271"/>
    </row>
    <row r="90" spans="2:109" ht="13.5" hidden="1" x14ac:dyDescent="0.15">
      <c r="DD90" s="1271"/>
      <c r="DE90" s="1271"/>
    </row>
    <row r="91" spans="2:109" ht="13.5" hidden="1" x14ac:dyDescent="0.15">
      <c r="DD91" s="1271"/>
      <c r="DE91" s="1271"/>
    </row>
    <row r="92" spans="2:109" ht="13.5" hidden="1" customHeight="1" x14ac:dyDescent="0.15">
      <c r="DD92" s="1271"/>
      <c r="DE92" s="1271"/>
    </row>
    <row r="93" spans="2:109" ht="13.5" hidden="1" customHeight="1" x14ac:dyDescent="0.15">
      <c r="DD93" s="1271"/>
      <c r="DE93" s="1271"/>
    </row>
    <row r="94" spans="2:109" ht="13.5" hidden="1" customHeight="1" x14ac:dyDescent="0.15">
      <c r="DD94" s="1271"/>
      <c r="DE94" s="1271"/>
    </row>
    <row r="95" spans="2:109" ht="13.5" hidden="1" customHeight="1" x14ac:dyDescent="0.15">
      <c r="DD95" s="1271"/>
      <c r="DE95" s="1271"/>
    </row>
    <row r="96" spans="2:109" ht="13.5" hidden="1" customHeight="1" x14ac:dyDescent="0.15">
      <c r="DD96" s="1271"/>
      <c r="DE96" s="1271"/>
    </row>
    <row r="97" s="1271" customFormat="1" ht="13.5" hidden="1" customHeight="1" x14ac:dyDescent="0.15"/>
    <row r="98" s="1271" customFormat="1" ht="13.5" hidden="1" customHeight="1" x14ac:dyDescent="0.15"/>
    <row r="99" s="1271" customFormat="1" ht="13.5" hidden="1" customHeight="1" x14ac:dyDescent="0.15"/>
    <row r="100" s="1271" customFormat="1" ht="13.5" hidden="1" customHeight="1" x14ac:dyDescent="0.15"/>
    <row r="101" s="1271" customFormat="1" ht="13.5" hidden="1" customHeight="1" x14ac:dyDescent="0.15"/>
    <row r="102" s="1271" customFormat="1" ht="13.5" hidden="1" customHeight="1" x14ac:dyDescent="0.15"/>
    <row r="103" s="1271" customFormat="1" ht="13.5" hidden="1" customHeight="1" x14ac:dyDescent="0.15"/>
    <row r="104" s="1271" customFormat="1" ht="13.5" hidden="1" customHeight="1" x14ac:dyDescent="0.15"/>
    <row r="105" s="1271" customFormat="1" ht="13.5" hidden="1" customHeight="1" x14ac:dyDescent="0.15"/>
    <row r="106" s="1271" customFormat="1" ht="13.5" hidden="1" customHeight="1" x14ac:dyDescent="0.15"/>
    <row r="107" s="1271" customFormat="1" ht="13.5" hidden="1" customHeight="1" x14ac:dyDescent="0.15"/>
    <row r="108" s="1271" customFormat="1" ht="13.5" hidden="1" customHeight="1" x14ac:dyDescent="0.15"/>
    <row r="109" s="1271" customFormat="1" ht="13.5" hidden="1" customHeight="1" x14ac:dyDescent="0.15"/>
    <row r="110" s="1271" customFormat="1" ht="13.5" hidden="1" customHeight="1" x14ac:dyDescent="0.15"/>
    <row r="111" s="1271" customFormat="1" ht="13.5" hidden="1" customHeight="1" x14ac:dyDescent="0.15"/>
    <row r="112" s="1271" customFormat="1" ht="13.5" hidden="1" customHeight="1" x14ac:dyDescent="0.15"/>
    <row r="113" s="1271" customFormat="1" ht="13.5" hidden="1" customHeight="1" x14ac:dyDescent="0.15"/>
    <row r="114" s="1271" customFormat="1" ht="13.5" hidden="1" customHeight="1" x14ac:dyDescent="0.15"/>
    <row r="115" s="1271" customFormat="1" ht="13.5" hidden="1" customHeight="1" x14ac:dyDescent="0.15"/>
    <row r="116" s="1271" customFormat="1" ht="13.5" hidden="1" customHeight="1" x14ac:dyDescent="0.15"/>
    <row r="117" s="1271" customFormat="1" ht="13.5" hidden="1" customHeight="1" x14ac:dyDescent="0.15"/>
    <row r="118" s="1271" customFormat="1" ht="13.5" hidden="1" customHeight="1" x14ac:dyDescent="0.15"/>
    <row r="119" s="1271" customFormat="1" ht="13.5" hidden="1" customHeight="1" x14ac:dyDescent="0.15"/>
    <row r="120" s="1271" customFormat="1" ht="13.5" hidden="1" customHeight="1" x14ac:dyDescent="0.15"/>
    <row r="121" s="1271" customFormat="1" ht="13.5" hidden="1" customHeight="1" x14ac:dyDescent="0.15"/>
    <row r="122" s="1271" customFormat="1" ht="13.5" hidden="1" customHeight="1" x14ac:dyDescent="0.15"/>
    <row r="123" s="1271" customFormat="1" ht="13.5" hidden="1" customHeight="1" x14ac:dyDescent="0.15"/>
    <row r="124" s="1271" customFormat="1" ht="13.5" hidden="1" customHeight="1" x14ac:dyDescent="0.15"/>
    <row r="125" s="1271" customFormat="1" ht="13.5" hidden="1" customHeight="1" x14ac:dyDescent="0.15"/>
    <row r="126" s="1271" customFormat="1" ht="13.5" hidden="1" customHeight="1" x14ac:dyDescent="0.15"/>
    <row r="127" s="1271" customFormat="1" ht="13.5" hidden="1" customHeight="1" x14ac:dyDescent="0.15"/>
    <row r="128" s="1271" customFormat="1" ht="13.5" hidden="1" customHeight="1" x14ac:dyDescent="0.15"/>
    <row r="129" s="1271" customFormat="1" ht="13.5" hidden="1" customHeight="1" x14ac:dyDescent="0.15"/>
    <row r="130" s="1271" customFormat="1" ht="13.5" hidden="1" customHeight="1" x14ac:dyDescent="0.15"/>
    <row r="131" s="1271" customFormat="1" ht="13.5" hidden="1" customHeight="1" x14ac:dyDescent="0.15"/>
    <row r="132" s="1271" customFormat="1" ht="13.5" hidden="1" customHeight="1" x14ac:dyDescent="0.15"/>
    <row r="133" s="1271" customFormat="1" ht="13.5" hidden="1" customHeight="1" x14ac:dyDescent="0.15"/>
    <row r="134" s="1271" customFormat="1" ht="13.5" hidden="1" customHeight="1" x14ac:dyDescent="0.15"/>
    <row r="135" s="1271" customFormat="1" ht="13.5" hidden="1" customHeight="1" x14ac:dyDescent="0.15"/>
    <row r="136" s="1271" customFormat="1" ht="13.5" hidden="1" customHeight="1" x14ac:dyDescent="0.15"/>
    <row r="137" s="1271" customFormat="1" ht="13.5" hidden="1" customHeight="1" x14ac:dyDescent="0.15"/>
    <row r="138" s="1271" customFormat="1" ht="13.5" hidden="1" customHeight="1" x14ac:dyDescent="0.15"/>
    <row r="139" s="1271" customFormat="1" ht="13.5" hidden="1" customHeight="1" x14ac:dyDescent="0.15"/>
    <row r="140" s="1271" customFormat="1" ht="13.5" hidden="1" customHeight="1" x14ac:dyDescent="0.15"/>
    <row r="141" s="1271" customFormat="1" ht="13.5" hidden="1" customHeight="1" x14ac:dyDescent="0.15"/>
    <row r="142" s="1271" customFormat="1" ht="13.5" hidden="1" customHeight="1" x14ac:dyDescent="0.15"/>
    <row r="143" s="1271" customFormat="1" ht="13.5" hidden="1" customHeight="1" x14ac:dyDescent="0.15"/>
    <row r="144" s="1271" customFormat="1" ht="13.5" hidden="1" customHeight="1" x14ac:dyDescent="0.15"/>
    <row r="145" s="1271" customFormat="1" ht="13.5" hidden="1" customHeight="1" x14ac:dyDescent="0.15"/>
    <row r="146" s="1271" customFormat="1" ht="13.5" hidden="1" customHeight="1" x14ac:dyDescent="0.15"/>
    <row r="147" s="1271" customFormat="1" ht="13.5" hidden="1" customHeight="1" x14ac:dyDescent="0.15"/>
    <row r="148" s="1271" customFormat="1" ht="13.5" hidden="1" customHeight="1" x14ac:dyDescent="0.15"/>
    <row r="149" s="1271" customFormat="1" ht="13.5" hidden="1" customHeight="1" x14ac:dyDescent="0.15"/>
    <row r="150" s="1271" customFormat="1" ht="13.5" hidden="1" customHeight="1" x14ac:dyDescent="0.15"/>
    <row r="151" s="1271" customFormat="1" ht="13.5" hidden="1" customHeight="1" x14ac:dyDescent="0.15"/>
    <row r="152" s="1271" customFormat="1" ht="13.5" hidden="1" customHeight="1" x14ac:dyDescent="0.15"/>
    <row r="153" s="1271" customFormat="1" ht="13.5" hidden="1" customHeight="1" x14ac:dyDescent="0.15"/>
    <row r="154" s="1271" customFormat="1" ht="13.5" hidden="1" customHeight="1" x14ac:dyDescent="0.15"/>
    <row r="155" s="1271" customFormat="1" ht="13.5" hidden="1" customHeight="1" x14ac:dyDescent="0.15"/>
    <row r="156" s="1271" customFormat="1" ht="13.5" hidden="1" customHeight="1" x14ac:dyDescent="0.15"/>
    <row r="157" s="1271" customFormat="1" ht="13.5" hidden="1" customHeight="1" x14ac:dyDescent="0.15"/>
    <row r="158" s="1271" customFormat="1" ht="13.5" hidden="1" customHeight="1" x14ac:dyDescent="0.15"/>
    <row r="159" s="1271" customFormat="1" ht="13.5" hidden="1" customHeight="1" x14ac:dyDescent="0.15"/>
    <row r="160" s="1271" customFormat="1" ht="13.5" hidden="1" customHeight="1" x14ac:dyDescent="0.15"/>
  </sheetData>
  <sheetProtection algorithmName="SHA-512" hashValue="vA4WO9PEkPocmBuJ7E84N3GCgdMrbWqxyYIJ8+MnWCduo3bDqngbNNQ3Fm9XZVycural62T8PjD0N8P1WR/GjA==" saltValue="5yLfXTNB68stFng+7PC0G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74E8D-58CB-40F3-ABE7-DDBA1C4472AF}">
  <sheetPr>
    <pageSetUpPr fitToPage="1"/>
  </sheetPr>
  <dimension ref="A1:DR125"/>
  <sheetViews>
    <sheetView showGridLines="0" topLeftCell="A25" zoomScaleNormal="100" zoomScaleSheetLayoutView="70" workbookViewId="0">
      <selection activeCell="AG92" sqref="AG92"/>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5rgQROUGKxllhuQ3thVkjRcMLeEl6KYwihGmoXZnZGS4jnLBZEFjNSbxrHR0ksk3JbkQLIfNBvaOphdTETgX1Q==" saltValue="V7jNLXiPYrEwo6BRGyw1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DFDB3-9C03-4557-AFDA-BA809973210A}">
  <sheetPr>
    <pageSetUpPr fitToPage="1"/>
  </sheetPr>
  <dimension ref="A1:DR125"/>
  <sheetViews>
    <sheetView showGridLines="0" tabSelected="1" topLeftCell="A64" zoomScaleNormal="100" zoomScaleSheetLayoutView="55" workbookViewId="0">
      <selection activeCell="BK11" sqref="BK11"/>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505</v>
      </c>
    </row>
  </sheetData>
  <sheetProtection algorithmName="SHA-512" hashValue="hDOES6hPZMV+CJ0g4sNQ5i528J7zvEjB3unhE77Ayrccb0JOOEo2B/trV9WU7QQ9ZVCWQwhXgz4aeI6iES0lYw==" saltValue="GUQF9cjYs+64ZlFI5r4m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556</v>
      </c>
      <c r="G2" s="157"/>
      <c r="H2" s="158"/>
    </row>
    <row r="3" spans="1:8" x14ac:dyDescent="0.15">
      <c r="A3" s="154" t="s">
        <v>549</v>
      </c>
      <c r="B3" s="159"/>
      <c r="C3" s="160"/>
      <c r="D3" s="161">
        <v>83396</v>
      </c>
      <c r="E3" s="162"/>
      <c r="F3" s="163">
        <v>162193</v>
      </c>
      <c r="G3" s="164"/>
      <c r="H3" s="165"/>
    </row>
    <row r="4" spans="1:8" x14ac:dyDescent="0.15">
      <c r="A4" s="166"/>
      <c r="B4" s="167"/>
      <c r="C4" s="168"/>
      <c r="D4" s="169">
        <v>15634</v>
      </c>
      <c r="E4" s="170"/>
      <c r="F4" s="171">
        <v>79985</v>
      </c>
      <c r="G4" s="172"/>
      <c r="H4" s="173"/>
    </row>
    <row r="5" spans="1:8" x14ac:dyDescent="0.15">
      <c r="A5" s="154" t="s">
        <v>551</v>
      </c>
      <c r="B5" s="159"/>
      <c r="C5" s="160"/>
      <c r="D5" s="161">
        <v>184632</v>
      </c>
      <c r="E5" s="162"/>
      <c r="F5" s="163">
        <v>168868</v>
      </c>
      <c r="G5" s="164"/>
      <c r="H5" s="165"/>
    </row>
    <row r="6" spans="1:8" x14ac:dyDescent="0.15">
      <c r="A6" s="166"/>
      <c r="B6" s="167"/>
      <c r="C6" s="168"/>
      <c r="D6" s="169">
        <v>12578</v>
      </c>
      <c r="E6" s="170"/>
      <c r="F6" s="171">
        <v>79360</v>
      </c>
      <c r="G6" s="172"/>
      <c r="H6" s="173"/>
    </row>
    <row r="7" spans="1:8" x14ac:dyDescent="0.15">
      <c r="A7" s="154" t="s">
        <v>552</v>
      </c>
      <c r="B7" s="159"/>
      <c r="C7" s="160"/>
      <c r="D7" s="161">
        <v>142597</v>
      </c>
      <c r="E7" s="162"/>
      <c r="F7" s="163">
        <v>202870</v>
      </c>
      <c r="G7" s="164"/>
      <c r="H7" s="165"/>
    </row>
    <row r="8" spans="1:8" x14ac:dyDescent="0.15">
      <c r="A8" s="166"/>
      <c r="B8" s="167"/>
      <c r="C8" s="168"/>
      <c r="D8" s="169">
        <v>27976</v>
      </c>
      <c r="E8" s="170"/>
      <c r="F8" s="171">
        <v>79735</v>
      </c>
      <c r="G8" s="172"/>
      <c r="H8" s="173"/>
    </row>
    <row r="9" spans="1:8" x14ac:dyDescent="0.15">
      <c r="A9" s="154" t="s">
        <v>553</v>
      </c>
      <c r="B9" s="159"/>
      <c r="C9" s="160"/>
      <c r="D9" s="161">
        <v>113448</v>
      </c>
      <c r="E9" s="162"/>
      <c r="F9" s="163">
        <v>167497</v>
      </c>
      <c r="G9" s="164"/>
      <c r="H9" s="165"/>
    </row>
    <row r="10" spans="1:8" x14ac:dyDescent="0.15">
      <c r="A10" s="166"/>
      <c r="B10" s="167"/>
      <c r="C10" s="168"/>
      <c r="D10" s="169">
        <v>76273</v>
      </c>
      <c r="E10" s="170"/>
      <c r="F10" s="171">
        <v>82571</v>
      </c>
      <c r="G10" s="172"/>
      <c r="H10" s="173"/>
    </row>
    <row r="11" spans="1:8" x14ac:dyDescent="0.15">
      <c r="A11" s="154" t="s">
        <v>554</v>
      </c>
      <c r="B11" s="159"/>
      <c r="C11" s="160"/>
      <c r="D11" s="161">
        <v>124981</v>
      </c>
      <c r="E11" s="162"/>
      <c r="F11" s="163">
        <v>190274</v>
      </c>
      <c r="G11" s="164"/>
      <c r="H11" s="165"/>
    </row>
    <row r="12" spans="1:8" x14ac:dyDescent="0.15">
      <c r="A12" s="166"/>
      <c r="B12" s="167"/>
      <c r="C12" s="174"/>
      <c r="D12" s="169">
        <v>70967</v>
      </c>
      <c r="E12" s="170"/>
      <c r="F12" s="171">
        <v>88584</v>
      </c>
      <c r="G12" s="172"/>
      <c r="H12" s="173"/>
    </row>
    <row r="13" spans="1:8" x14ac:dyDescent="0.15">
      <c r="A13" s="154"/>
      <c r="B13" s="159"/>
      <c r="C13" s="175"/>
      <c r="D13" s="176">
        <v>129811</v>
      </c>
      <c r="E13" s="177"/>
      <c r="F13" s="178">
        <v>178340</v>
      </c>
      <c r="G13" s="179"/>
      <c r="H13" s="165"/>
    </row>
    <row r="14" spans="1:8" x14ac:dyDescent="0.15">
      <c r="A14" s="166"/>
      <c r="B14" s="167"/>
      <c r="C14" s="168"/>
      <c r="D14" s="169">
        <v>40686</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9.59</v>
      </c>
      <c r="C19" s="180">
        <f>ROUND(VALUE(SUBSTITUTE(実質収支比率等に係る経年分析!G$48,"▲","-")),2)</f>
        <v>5.15</v>
      </c>
      <c r="D19" s="180">
        <f>ROUND(VALUE(SUBSTITUTE(実質収支比率等に係る経年分析!H$48,"▲","-")),2)</f>
        <v>0.89</v>
      </c>
      <c r="E19" s="180">
        <f>ROUND(VALUE(SUBSTITUTE(実質収支比率等に係る経年分析!I$48,"▲","-")),2)</f>
        <v>0.76</v>
      </c>
      <c r="F19" s="180">
        <f>ROUND(VALUE(SUBSTITUTE(実質収支比率等に係る経年分析!J$48,"▲","-")),2)</f>
        <v>0.8</v>
      </c>
    </row>
    <row r="20" spans="1:11" x14ac:dyDescent="0.15">
      <c r="A20" s="180" t="s">
        <v>55</v>
      </c>
      <c r="B20" s="180">
        <f>ROUND(VALUE(SUBSTITUTE(実質収支比率等に係る経年分析!F$47,"▲","-")),2)</f>
        <v>36.89</v>
      </c>
      <c r="C20" s="180">
        <f>ROUND(VALUE(SUBSTITUTE(実質収支比率等に係る経年分析!G$47,"▲","-")),2)</f>
        <v>41.32</v>
      </c>
      <c r="D20" s="180">
        <f>ROUND(VALUE(SUBSTITUTE(実質収支比率等に係る経年分析!H$47,"▲","-")),2)</f>
        <v>42.22</v>
      </c>
      <c r="E20" s="180">
        <f>ROUND(VALUE(SUBSTITUTE(実質収支比率等に係る経年分析!I$47,"▲","-")),2)</f>
        <v>40.549999999999997</v>
      </c>
      <c r="F20" s="180">
        <f>ROUND(VALUE(SUBSTITUTE(実質収支比率等に係る経年分析!J$47,"▲","-")),2)</f>
        <v>41.07</v>
      </c>
    </row>
    <row r="21" spans="1:11" x14ac:dyDescent="0.15">
      <c r="A21" s="180" t="s">
        <v>56</v>
      </c>
      <c r="B21" s="180">
        <f>IF(ISNUMBER(VALUE(SUBSTITUTE(実質収支比率等に係る経年分析!F$49,"▲","-"))),ROUND(VALUE(SUBSTITUTE(実質収支比率等に係る経年分析!F$49,"▲","-")),2),NA())</f>
        <v>8.67</v>
      </c>
      <c r="C21" s="180">
        <f>IF(ISNUMBER(VALUE(SUBSTITUTE(実質収支比率等に係る経年分析!G$49,"▲","-"))),ROUND(VALUE(SUBSTITUTE(実質収支比率等に係る経年分析!G$49,"▲","-")),2),NA())</f>
        <v>-4.57</v>
      </c>
      <c r="D21" s="180">
        <f>IF(ISNUMBER(VALUE(SUBSTITUTE(実質収支比率等に係る経年分析!H$49,"▲","-"))),ROUND(VALUE(SUBSTITUTE(実質収支比率等に係る経年分析!H$49,"▲","-")),2),NA())</f>
        <v>-4.07</v>
      </c>
      <c r="E21" s="180">
        <f>IF(ISNUMBER(VALUE(SUBSTITUTE(実質収支比率等に係る経年分析!I$49,"▲","-"))),ROUND(VALUE(SUBSTITUTE(実質収支比率等に係る経年分析!I$49,"▲","-")),2),NA())</f>
        <v>-2.17</v>
      </c>
      <c r="F21" s="180">
        <f>IF(ISNUMBER(VALUE(SUBSTITUTE(実質収支比率等に係る経年分析!J$49,"▲","-"))),ROUND(VALUE(SUBSTITUTE(実質収支比率等に係る経年分析!J$49,"▲","-")),2),NA())</f>
        <v>0.48</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羽幌町港湾上屋事業特別会計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羽幌町下水道事業特別会計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羽幌町簡易水道事業特別会計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羽幌町後期高齢者医療特別会計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羽幌町国民健康保険事業特別会計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0.91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0.24</v>
      </c>
    </row>
    <row r="34" spans="1:16" x14ac:dyDescent="0.15">
      <c r="A34" s="181" t="str">
        <f>IF(連結実質赤字比率に係る赤字・黒字の構成分析!C$36="",NA(),連結実質赤字比率に係る赤字・黒字の構成分析!C$36)</f>
        <v>羽幌町介護保険事業特別会計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1.21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0.25</v>
      </c>
    </row>
    <row r="35" spans="1:16" x14ac:dyDescent="0.15">
      <c r="A35" s="181" t="str">
        <f>IF(連結実質赤字比率に係る赤字・黒字の構成分析!C$35="",NA(),連結実質赤字比率に係る赤字・黒字の構成分析!C$35)</f>
        <v>羽幌町一般会計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9.59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0.75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v>
      </c>
    </row>
    <row r="36" spans="1:16" x14ac:dyDescent="0.15">
      <c r="A36" s="181" t="str">
        <f>IF(連結実質赤字比率に係る赤字・黒字の構成分析!C$34="",NA(),連結実質赤字比率に係る赤字・黒字の構成分析!C$34)</f>
        <v>羽幌町水道事業会計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8.69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9.31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10.210000000000001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7.99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7.96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820</v>
      </c>
      <c r="E42" s="182"/>
      <c r="F42" s="182"/>
      <c r="G42" s="182">
        <f>'実質公債費比率（分子）の構造'!L$52</f>
        <v>826</v>
      </c>
      <c r="H42" s="182"/>
      <c r="I42" s="182"/>
      <c r="J42" s="182">
        <f>'実質公債費比率（分子）の構造'!M$52</f>
        <v>846</v>
      </c>
      <c r="K42" s="182"/>
      <c r="L42" s="182"/>
      <c r="M42" s="182">
        <f>'実質公債費比率（分子）の構造'!N$52</f>
        <v>848</v>
      </c>
      <c r="N42" s="182"/>
      <c r="O42" s="182"/>
      <c r="P42" s="182">
        <f>'実質公債費比率（分子）の構造'!O$52</f>
        <v>824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7</v>
      </c>
      <c r="C44" s="182"/>
      <c r="D44" s="182"/>
      <c r="E44" s="182">
        <f>'実質公債費比率（分子）の構造'!L$50</f>
        <v>6</v>
      </c>
      <c r="F44" s="182"/>
      <c r="G44" s="182"/>
      <c r="H44" s="182">
        <f>'実質公債費比率（分子）の構造'!M$50</f>
        <v>3</v>
      </c>
      <c r="I44" s="182"/>
      <c r="J44" s="182"/>
      <c r="K44" s="182">
        <f>'実質公債費比率（分子）の構造'!N$50</f>
        <v>4</v>
      </c>
      <c r="L44" s="182"/>
      <c r="M44" s="182"/>
      <c r="N44" s="182">
        <f>'実質公債費比率（分子）の構造'!O$50</f>
        <v>4</v>
      </c>
      <c r="O44" s="182"/>
      <c r="P44" s="182"/>
    </row>
    <row r="45" spans="1:16" x14ac:dyDescent="0.15">
      <c r="A45" s="182" t="s">
        <v>66</v>
      </c>
      <c r="B45" s="182">
        <f>'実質公債費比率（分子）の構造'!K$49</f>
        <v>130</v>
      </c>
      <c r="C45" s="182"/>
      <c r="D45" s="182"/>
      <c r="E45" s="182">
        <f>'実質公債費比率（分子）の構造'!L$49</f>
        <v>128</v>
      </c>
      <c r="F45" s="182"/>
      <c r="G45" s="182"/>
      <c r="H45" s="182">
        <f>'実質公債費比率（分子）の構造'!M$49</f>
        <v>94</v>
      </c>
      <c r="I45" s="182"/>
      <c r="J45" s="182"/>
      <c r="K45" s="182">
        <f>'実質公債費比率（分子）の構造'!N$49</f>
        <v>28</v>
      </c>
      <c r="L45" s="182"/>
      <c r="M45" s="182"/>
      <c r="N45" s="182">
        <f>'実質公債費比率（分子）の構造'!O$49</f>
        <v>14</v>
      </c>
      <c r="O45" s="182"/>
      <c r="P45" s="182"/>
    </row>
    <row r="46" spans="1:16" x14ac:dyDescent="0.15">
      <c r="A46" s="182" t="s">
        <v>67</v>
      </c>
      <c r="B46" s="182">
        <f>'実質公債費比率（分子）の構造'!K$48</f>
        <v>281</v>
      </c>
      <c r="C46" s="182"/>
      <c r="D46" s="182"/>
      <c r="E46" s="182">
        <f>'実質公債費比率（分子）の構造'!L$48</f>
        <v>308</v>
      </c>
      <c r="F46" s="182"/>
      <c r="G46" s="182"/>
      <c r="H46" s="182">
        <f>'実質公債費比率（分子）の構造'!M$48</f>
        <v>310</v>
      </c>
      <c r="I46" s="182"/>
      <c r="J46" s="182"/>
      <c r="K46" s="182">
        <f>'実質公債費比率（分子）の構造'!N$48</f>
        <v>298</v>
      </c>
      <c r="L46" s="182"/>
      <c r="M46" s="182"/>
      <c r="N46" s="182">
        <f>'実質公債費比率（分子）の構造'!O$48</f>
        <v>291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687</v>
      </c>
      <c r="C49" s="182"/>
      <c r="D49" s="182"/>
      <c r="E49" s="182">
        <f>'実質公債費比率（分子）の構造'!L$45</f>
        <v>732</v>
      </c>
      <c r="F49" s="182"/>
      <c r="G49" s="182"/>
      <c r="H49" s="182">
        <f>'実質公債費比率（分子）の構造'!M$45</f>
        <v>786</v>
      </c>
      <c r="I49" s="182"/>
      <c r="J49" s="182"/>
      <c r="K49" s="182">
        <f>'実質公債費比率（分子）の構造'!N$45</f>
        <v>836</v>
      </c>
      <c r="L49" s="182"/>
      <c r="M49" s="182"/>
      <c r="N49" s="182">
        <f>'実質公債費比率（分子）の構造'!O$45</f>
        <v>857</v>
      </c>
      <c r="O49" s="182"/>
      <c r="P49" s="182"/>
    </row>
    <row r="50" spans="1:16" x14ac:dyDescent="0.15">
      <c r="A50" s="182" t="s">
        <v>71</v>
      </c>
      <c r="B50" s="182" t="e">
        <f>NA()</f>
        <v>#N/A</v>
      </c>
      <c r="C50" s="182">
        <f>IF(ISNUMBER('実質公債費比率（分子）の構造'!K$53),'実質公債費比率（分子）の構造'!K$53,NA())</f>
        <v>285</v>
      </c>
      <c r="D50" s="182" t="e">
        <f>NA()</f>
        <v>#N/A</v>
      </c>
      <c r="E50" s="182" t="e">
        <f>NA()</f>
        <v>#N/A</v>
      </c>
      <c r="F50" s="182">
        <f>IF(ISNUMBER('実質公債費比率（分子）の構造'!L$53),'実質公債費比率（分子）の構造'!L$53,NA())</f>
        <v>348</v>
      </c>
      <c r="G50" s="182" t="e">
        <f>NA()</f>
        <v>#N/A</v>
      </c>
      <c r="H50" s="182" t="e">
        <f>NA()</f>
        <v>#N/A</v>
      </c>
      <c r="I50" s="182">
        <f>IF(ISNUMBER('実質公債費比率（分子）の構造'!M$53),'実質公債費比率（分子）の構造'!M$53,NA())</f>
        <v>347</v>
      </c>
      <c r="J50" s="182" t="e">
        <f>NA()</f>
        <v>#N/A</v>
      </c>
      <c r="K50" s="182" t="e">
        <f>NA()</f>
        <v>#N/A</v>
      </c>
      <c r="L50" s="182">
        <f>IF(ISNUMBER('実質公債費比率（分子）の構造'!N$53),'実質公債費比率（分子）の構造'!N$53,NA())</f>
        <v>318</v>
      </c>
      <c r="M50" s="182" t="e">
        <f>NA()</f>
        <v>#N/A</v>
      </c>
      <c r="N50" s="182" t="e">
        <f>NA()</f>
        <v>#N/A</v>
      </c>
      <c r="O50" s="182">
        <f>IF(ISNUMBER('実質公債費比率（分子）の構造'!O$53),'実質公債費比率（分子）の構造'!O$53,NA())</f>
        <v>342</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6528</v>
      </c>
      <c r="E56" s="181"/>
      <c r="F56" s="181"/>
      <c r="G56" s="181">
        <f>'将来負担比率（分子）の構造'!J$52</f>
        <v>6550</v>
      </c>
      <c r="H56" s="181"/>
      <c r="I56" s="181"/>
      <c r="J56" s="181">
        <f>'将来負担比率（分子）の構造'!K$52</f>
        <v>6532</v>
      </c>
      <c r="K56" s="181"/>
      <c r="L56" s="181"/>
      <c r="M56" s="181">
        <f>'将来負担比率（分子）の構造'!L$52</f>
        <v>6302</v>
      </c>
      <c r="N56" s="181"/>
      <c r="O56" s="181"/>
      <c r="P56" s="181">
        <f>'将来負担比率（分子）の構造'!M$52</f>
        <v>6127</v>
      </c>
    </row>
    <row r="57" spans="1:16" x14ac:dyDescent="0.15">
      <c r="A57" s="181" t="s">
        <v>42</v>
      </c>
      <c r="B57" s="181"/>
      <c r="C57" s="181"/>
      <c r="D57" s="181">
        <f>'将来負担比率（分子）の構造'!I$51</f>
        <v>918</v>
      </c>
      <c r="E57" s="181"/>
      <c r="F57" s="181"/>
      <c r="G57" s="181">
        <f>'将来負担比率（分子）の構造'!J$51</f>
        <v>740</v>
      </c>
      <c r="H57" s="181"/>
      <c r="I57" s="181"/>
      <c r="J57" s="181">
        <f>'将来負担比率（分子）の構造'!K$51</f>
        <v>601</v>
      </c>
      <c r="K57" s="181"/>
      <c r="L57" s="181"/>
      <c r="M57" s="181">
        <f>'将来負担比率（分子）の構造'!L$51</f>
        <v>470</v>
      </c>
      <c r="N57" s="181"/>
      <c r="O57" s="181"/>
      <c r="P57" s="181">
        <f>'将来負担比率（分子）の構造'!M$51</f>
        <v>463</v>
      </c>
    </row>
    <row r="58" spans="1:16" x14ac:dyDescent="0.15">
      <c r="A58" s="181" t="s">
        <v>41</v>
      </c>
      <c r="B58" s="181"/>
      <c r="C58" s="181"/>
      <c r="D58" s="181">
        <f>'将来負担比率（分子）の構造'!I$50</f>
        <v>3432</v>
      </c>
      <c r="E58" s="181"/>
      <c r="F58" s="181"/>
      <c r="G58" s="181">
        <f>'将来負担比率（分子）の構造'!J$50</f>
        <v>3638</v>
      </c>
      <c r="H58" s="181"/>
      <c r="I58" s="181"/>
      <c r="J58" s="181">
        <f>'将来負担比率（分子）の構造'!K$50</f>
        <v>3603</v>
      </c>
      <c r="K58" s="181"/>
      <c r="L58" s="181"/>
      <c r="M58" s="181">
        <f>'将来負担比率（分子）の構造'!L$50</f>
        <v>3349</v>
      </c>
      <c r="N58" s="181"/>
      <c r="O58" s="181"/>
      <c r="P58" s="181">
        <f>'将来負担比率（分子）の構造'!M$50</f>
        <v>3292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1639</v>
      </c>
      <c r="C62" s="181"/>
      <c r="D62" s="181"/>
      <c r="E62" s="181">
        <f>'将来負担比率（分子）の構造'!J$45</f>
        <v>1632</v>
      </c>
      <c r="F62" s="181"/>
      <c r="G62" s="181"/>
      <c r="H62" s="181">
        <f>'将来負担比率（分子）の構造'!K$45</f>
        <v>1640</v>
      </c>
      <c r="I62" s="181"/>
      <c r="J62" s="181"/>
      <c r="K62" s="181">
        <f>'将来負担比率（分子）の構造'!L$45</f>
        <v>1593</v>
      </c>
      <c r="L62" s="181"/>
      <c r="M62" s="181"/>
      <c r="N62" s="181">
        <f>'将来負担比率（分子）の構造'!M$45</f>
        <v>1562</v>
      </c>
      <c r="O62" s="181"/>
      <c r="P62" s="181"/>
    </row>
    <row r="63" spans="1:16" x14ac:dyDescent="0.15">
      <c r="A63" s="181" t="s">
        <v>34</v>
      </c>
      <c r="B63" s="181">
        <f>'将来負担比率（分子）の構造'!I$44</f>
        <v>282</v>
      </c>
      <c r="C63" s="181"/>
      <c r="D63" s="181"/>
      <c r="E63" s="181">
        <f>'将来負担比率（分子）の構造'!J$44</f>
        <v>157</v>
      </c>
      <c r="F63" s="181"/>
      <c r="G63" s="181"/>
      <c r="H63" s="181">
        <f>'将来負担比率（分子）の構造'!K$44</f>
        <v>70</v>
      </c>
      <c r="I63" s="181"/>
      <c r="J63" s="181"/>
      <c r="K63" s="181">
        <f>'将来負担比率（分子）の構造'!L$44</f>
        <v>43</v>
      </c>
      <c r="L63" s="181"/>
      <c r="M63" s="181"/>
      <c r="N63" s="181">
        <f>'将来負担比率（分子）の構造'!M$44</f>
        <v>30</v>
      </c>
      <c r="O63" s="181"/>
      <c r="P63" s="181"/>
    </row>
    <row r="64" spans="1:16" x14ac:dyDescent="0.15">
      <c r="A64" s="181" t="s">
        <v>33</v>
      </c>
      <c r="B64" s="181">
        <f>'将来負担比率（分子）の構造'!I$43</f>
        <v>3004</v>
      </c>
      <c r="C64" s="181"/>
      <c r="D64" s="181"/>
      <c r="E64" s="181">
        <f>'将来負担比率（分子）の構造'!J$43</f>
        <v>2771</v>
      </c>
      <c r="F64" s="181"/>
      <c r="G64" s="181"/>
      <c r="H64" s="181">
        <f>'将来負担比率（分子）の構造'!K$43</f>
        <v>2606</v>
      </c>
      <c r="I64" s="181"/>
      <c r="J64" s="181"/>
      <c r="K64" s="181">
        <f>'将来負担比率（分子）の構造'!L$43</f>
        <v>2402</v>
      </c>
      <c r="L64" s="181"/>
      <c r="M64" s="181"/>
      <c r="N64" s="181">
        <f>'将来負担比率（分子）の構造'!M$43</f>
        <v>2181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6100</v>
      </c>
      <c r="C66" s="181"/>
      <c r="D66" s="181"/>
      <c r="E66" s="181">
        <f>'将来負担比率（分子）の構造'!J$41</f>
        <v>6463</v>
      </c>
      <c r="F66" s="181"/>
      <c r="G66" s="181"/>
      <c r="H66" s="181">
        <f>'将来負担比率（分子）の構造'!K$41</f>
        <v>6713</v>
      </c>
      <c r="I66" s="181"/>
      <c r="J66" s="181"/>
      <c r="K66" s="181">
        <f>'将来負担比率（分子）の構造'!L$41</f>
        <v>6574</v>
      </c>
      <c r="L66" s="181"/>
      <c r="M66" s="181"/>
      <c r="N66" s="181">
        <f>'将来負担比率（分子）の構造'!M$41</f>
        <v>6484</v>
      </c>
      <c r="O66" s="181"/>
      <c r="P66" s="181"/>
    </row>
    <row r="67" spans="1:16" x14ac:dyDescent="0.15">
      <c r="A67" s="181" t="s">
        <v>75</v>
      </c>
      <c r="B67" s="181" t="e">
        <f>NA()</f>
        <v>#N/A</v>
      </c>
      <c r="C67" s="181">
        <f>IF(ISNUMBER('将来負担比率（分子）の構造'!I$53), IF('将来負担比率（分子）の構造'!I$53 &lt; 0, 0, '将来負担比率（分子）の構造'!I$53), NA())</f>
        <v>148</v>
      </c>
      <c r="D67" s="181" t="e">
        <f>NA()</f>
        <v>#N/A</v>
      </c>
      <c r="E67" s="181" t="e">
        <f>NA()</f>
        <v>#N/A</v>
      </c>
      <c r="F67" s="181">
        <f>IF(ISNUMBER('将来負担比率（分子）の構造'!J$53), IF('将来負担比率（分子）の構造'!J$53 &lt; 0, 0, '将来負担比率（分子）の構造'!J$53), NA())</f>
        <v>95</v>
      </c>
      <c r="G67" s="181" t="e">
        <f>NA()</f>
        <v>#N/A</v>
      </c>
      <c r="H67" s="181" t="e">
        <f>NA()</f>
        <v>#N/A</v>
      </c>
      <c r="I67" s="181">
        <f>IF(ISNUMBER('将来負担比率（分子）の構造'!K$53), IF('将来負担比率（分子）の構造'!K$53 &lt; 0, 0, '将来負担比率（分子）の構造'!K$53), NA())</f>
        <v>293</v>
      </c>
      <c r="J67" s="181" t="e">
        <f>NA()</f>
        <v>#N/A</v>
      </c>
      <c r="K67" s="181" t="e">
        <f>NA()</f>
        <v>#N/A</v>
      </c>
      <c r="L67" s="181">
        <f>IF(ISNUMBER('将来負担比率（分子）の構造'!L$53), IF('将来負担比率（分子）の構造'!L$53 &lt; 0, 0, '将来負担比率（分子）の構造'!L$53), NA())</f>
        <v>491</v>
      </c>
      <c r="M67" s="181" t="e">
        <f>NA()</f>
        <v>#N/A</v>
      </c>
      <c r="N67" s="181" t="e">
        <f>NA()</f>
        <v>#N/A</v>
      </c>
      <c r="O67" s="181">
        <f>IF(ISNUMBER('将来負担比率（分子）の構造'!M$53), IF('将来負担比率（分子）の構造'!M$53 &lt; 0, 0, '将来負担比率（分子）の構造'!M$53), NA())</f>
        <v>374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1622</v>
      </c>
      <c r="C72" s="185">
        <f>基金残高に係る経年分析!G55</f>
        <v>1545</v>
      </c>
      <c r="D72" s="185">
        <f>基金残高に係る経年分析!H55</f>
        <v>1561</v>
      </c>
    </row>
    <row r="73" spans="1:16" x14ac:dyDescent="0.15">
      <c r="A73" s="184" t="s">
        <v>78</v>
      </c>
      <c r="B73" s="185">
        <f>基金残高に係る経年分析!F56</f>
        <v>627</v>
      </c>
      <c r="C73" s="185">
        <f>基金残高に係る経年分析!G56</f>
        <v>427</v>
      </c>
      <c r="D73" s="185">
        <f>基金残高に係る経年分析!H56</f>
        <v>337</v>
      </c>
    </row>
    <row r="74" spans="1:16" x14ac:dyDescent="0.15">
      <c r="A74" s="184" t="s">
        <v>79</v>
      </c>
      <c r="B74" s="185">
        <f>基金残高に係る経年分析!F57</f>
        <v>1161</v>
      </c>
      <c r="C74" s="185">
        <f>基金残高に係る経年分析!G57</f>
        <v>1148</v>
      </c>
      <c r="D74" s="185">
        <f>基金残高に係る経年分析!H57</f>
        <v>1151</v>
      </c>
    </row>
  </sheetData>
  <sheetProtection algorithmName="SHA-512" hashValue="X/yTNgML+6jU5zvB9aFdcHWfaOys8fwMiwBZ217/AlfSGd2Vf1N4+B5MjRnRrR4SdmRrNje1rM0n9sJFtRNDRA==" saltValue="xkwti7v03Ndg1gqBKWEwV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130" zoomScaleNormal="130" workbookViewId="0">
      <selection activeCell="R36" sqref="R36:Y36"/>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213</v>
      </c>
      <c r="DI1" s="760"/>
      <c r="DJ1" s="760"/>
      <c r="DK1" s="760"/>
      <c r="DL1" s="760"/>
      <c r="DM1" s="760"/>
      <c r="DN1" s="761"/>
      <c r="DO1" s="226"/>
      <c r="DP1" s="759" t="s">
        <v>214</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216</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217</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218</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219</v>
      </c>
      <c r="S4" s="702"/>
      <c r="T4" s="702"/>
      <c r="U4" s="702"/>
      <c r="V4" s="702"/>
      <c r="W4" s="702"/>
      <c r="X4" s="702"/>
      <c r="Y4" s="703"/>
      <c r="Z4" s="701" t="s">
        <v>220</v>
      </c>
      <c r="AA4" s="702"/>
      <c r="AB4" s="702"/>
      <c r="AC4" s="703"/>
      <c r="AD4" s="701" t="s">
        <v>221</v>
      </c>
      <c r="AE4" s="702"/>
      <c r="AF4" s="702"/>
      <c r="AG4" s="702"/>
      <c r="AH4" s="702"/>
      <c r="AI4" s="702"/>
      <c r="AJ4" s="702"/>
      <c r="AK4" s="703"/>
      <c r="AL4" s="701" t="s">
        <v>220</v>
      </c>
      <c r="AM4" s="702"/>
      <c r="AN4" s="702"/>
      <c r="AO4" s="703"/>
      <c r="AP4" s="762" t="s">
        <v>222</v>
      </c>
      <c r="AQ4" s="762"/>
      <c r="AR4" s="762"/>
      <c r="AS4" s="762"/>
      <c r="AT4" s="762"/>
      <c r="AU4" s="762"/>
      <c r="AV4" s="762"/>
      <c r="AW4" s="762"/>
      <c r="AX4" s="762"/>
      <c r="AY4" s="762"/>
      <c r="AZ4" s="762"/>
      <c r="BA4" s="762"/>
      <c r="BB4" s="762"/>
      <c r="BC4" s="762"/>
      <c r="BD4" s="762"/>
      <c r="BE4" s="762"/>
      <c r="BF4" s="762"/>
      <c r="BG4" s="762" t="s">
        <v>223</v>
      </c>
      <c r="BH4" s="762"/>
      <c r="BI4" s="762"/>
      <c r="BJ4" s="762"/>
      <c r="BK4" s="762"/>
      <c r="BL4" s="762"/>
      <c r="BM4" s="762"/>
      <c r="BN4" s="762"/>
      <c r="BO4" s="762" t="s">
        <v>220</v>
      </c>
      <c r="BP4" s="762"/>
      <c r="BQ4" s="762"/>
      <c r="BR4" s="762"/>
      <c r="BS4" s="762" t="s">
        <v>224</v>
      </c>
      <c r="BT4" s="762"/>
      <c r="BU4" s="762"/>
      <c r="BV4" s="762"/>
      <c r="BW4" s="762"/>
      <c r="BX4" s="762"/>
      <c r="BY4" s="762"/>
      <c r="BZ4" s="762"/>
      <c r="CA4" s="762"/>
      <c r="CB4" s="762"/>
      <c r="CD4" s="744" t="s">
        <v>225</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226</v>
      </c>
      <c r="C5" s="707"/>
      <c r="D5" s="707"/>
      <c r="E5" s="707"/>
      <c r="F5" s="707"/>
      <c r="G5" s="707"/>
      <c r="H5" s="707"/>
      <c r="I5" s="707"/>
      <c r="J5" s="707"/>
      <c r="K5" s="707"/>
      <c r="L5" s="707"/>
      <c r="M5" s="707"/>
      <c r="N5" s="707"/>
      <c r="O5" s="707"/>
      <c r="P5" s="707"/>
      <c r="Q5" s="708"/>
      <c r="R5" s="695">
        <v>718745</v>
      </c>
      <c r="S5" s="696"/>
      <c r="T5" s="696"/>
      <c r="U5" s="696"/>
      <c r="V5" s="696"/>
      <c r="W5" s="696"/>
      <c r="X5" s="696"/>
      <c r="Y5" s="739"/>
      <c r="Z5" s="757">
        <v>11.2</v>
      </c>
      <c r="AA5" s="757"/>
      <c r="AB5" s="757"/>
      <c r="AC5" s="757"/>
      <c r="AD5" s="758">
        <v>682521</v>
      </c>
      <c r="AE5" s="758"/>
      <c r="AF5" s="758"/>
      <c r="AG5" s="758"/>
      <c r="AH5" s="758"/>
      <c r="AI5" s="758"/>
      <c r="AJ5" s="758"/>
      <c r="AK5" s="758"/>
      <c r="AL5" s="740">
        <v>17.899999999999999</v>
      </c>
      <c r="AM5" s="711"/>
      <c r="AN5" s="711"/>
      <c r="AO5" s="741"/>
      <c r="AP5" s="706" t="s">
        <v>227</v>
      </c>
      <c r="AQ5" s="707"/>
      <c r="AR5" s="707"/>
      <c r="AS5" s="707"/>
      <c r="AT5" s="707"/>
      <c r="AU5" s="707"/>
      <c r="AV5" s="707"/>
      <c r="AW5" s="707"/>
      <c r="AX5" s="707"/>
      <c r="AY5" s="707"/>
      <c r="AZ5" s="707"/>
      <c r="BA5" s="707"/>
      <c r="BB5" s="707"/>
      <c r="BC5" s="707"/>
      <c r="BD5" s="707"/>
      <c r="BE5" s="707"/>
      <c r="BF5" s="708"/>
      <c r="BG5" s="640">
        <v>682521</v>
      </c>
      <c r="BH5" s="641"/>
      <c r="BI5" s="641"/>
      <c r="BJ5" s="641"/>
      <c r="BK5" s="641"/>
      <c r="BL5" s="641"/>
      <c r="BM5" s="641"/>
      <c r="BN5" s="642"/>
      <c r="BO5" s="677">
        <v>95</v>
      </c>
      <c r="BP5" s="677"/>
      <c r="BQ5" s="677"/>
      <c r="BR5" s="677"/>
      <c r="BS5" s="678">
        <v>9522</v>
      </c>
      <c r="BT5" s="678"/>
      <c r="BU5" s="678"/>
      <c r="BV5" s="678"/>
      <c r="BW5" s="678"/>
      <c r="BX5" s="678"/>
      <c r="BY5" s="678"/>
      <c r="BZ5" s="678"/>
      <c r="CA5" s="678"/>
      <c r="CB5" s="737"/>
      <c r="CD5" s="744" t="s">
        <v>222</v>
      </c>
      <c r="CE5" s="745"/>
      <c r="CF5" s="745"/>
      <c r="CG5" s="745"/>
      <c r="CH5" s="745"/>
      <c r="CI5" s="745"/>
      <c r="CJ5" s="745"/>
      <c r="CK5" s="745"/>
      <c r="CL5" s="745"/>
      <c r="CM5" s="745"/>
      <c r="CN5" s="745"/>
      <c r="CO5" s="745"/>
      <c r="CP5" s="745"/>
      <c r="CQ5" s="746"/>
      <c r="CR5" s="744" t="s">
        <v>228</v>
      </c>
      <c r="CS5" s="745"/>
      <c r="CT5" s="745"/>
      <c r="CU5" s="745"/>
      <c r="CV5" s="745"/>
      <c r="CW5" s="745"/>
      <c r="CX5" s="745"/>
      <c r="CY5" s="746"/>
      <c r="CZ5" s="744" t="s">
        <v>220</v>
      </c>
      <c r="DA5" s="745"/>
      <c r="DB5" s="745"/>
      <c r="DC5" s="746"/>
      <c r="DD5" s="744" t="s">
        <v>229</v>
      </c>
      <c r="DE5" s="745"/>
      <c r="DF5" s="745"/>
      <c r="DG5" s="745"/>
      <c r="DH5" s="745"/>
      <c r="DI5" s="745"/>
      <c r="DJ5" s="745"/>
      <c r="DK5" s="745"/>
      <c r="DL5" s="745"/>
      <c r="DM5" s="745"/>
      <c r="DN5" s="745"/>
      <c r="DO5" s="745"/>
      <c r="DP5" s="746"/>
      <c r="DQ5" s="744" t="s">
        <v>230</v>
      </c>
      <c r="DR5" s="745"/>
      <c r="DS5" s="745"/>
      <c r="DT5" s="745"/>
      <c r="DU5" s="745"/>
      <c r="DV5" s="745"/>
      <c r="DW5" s="745"/>
      <c r="DX5" s="745"/>
      <c r="DY5" s="745"/>
      <c r="DZ5" s="745"/>
      <c r="EA5" s="745"/>
      <c r="EB5" s="745"/>
      <c r="EC5" s="746"/>
    </row>
    <row r="6" spans="2:143" ht="11.25" customHeight="1" x14ac:dyDescent="0.15">
      <c r="B6" s="637" t="s">
        <v>231</v>
      </c>
      <c r="C6" s="638"/>
      <c r="D6" s="638"/>
      <c r="E6" s="638"/>
      <c r="F6" s="638"/>
      <c r="G6" s="638"/>
      <c r="H6" s="638"/>
      <c r="I6" s="638"/>
      <c r="J6" s="638"/>
      <c r="K6" s="638"/>
      <c r="L6" s="638"/>
      <c r="M6" s="638"/>
      <c r="N6" s="638"/>
      <c r="O6" s="638"/>
      <c r="P6" s="638"/>
      <c r="Q6" s="639"/>
      <c r="R6" s="640">
        <v>60093</v>
      </c>
      <c r="S6" s="641"/>
      <c r="T6" s="641"/>
      <c r="U6" s="641"/>
      <c r="V6" s="641"/>
      <c r="W6" s="641"/>
      <c r="X6" s="641"/>
      <c r="Y6" s="642"/>
      <c r="Z6" s="677">
        <v>0.9</v>
      </c>
      <c r="AA6" s="677"/>
      <c r="AB6" s="677"/>
      <c r="AC6" s="677"/>
      <c r="AD6" s="678">
        <v>60093</v>
      </c>
      <c r="AE6" s="678"/>
      <c r="AF6" s="678"/>
      <c r="AG6" s="678"/>
      <c r="AH6" s="678"/>
      <c r="AI6" s="678"/>
      <c r="AJ6" s="678"/>
      <c r="AK6" s="678"/>
      <c r="AL6" s="643">
        <v>1.6</v>
      </c>
      <c r="AM6" s="644"/>
      <c r="AN6" s="644"/>
      <c r="AO6" s="679"/>
      <c r="AP6" s="637" t="s">
        <v>232</v>
      </c>
      <c r="AQ6" s="638"/>
      <c r="AR6" s="638"/>
      <c r="AS6" s="638"/>
      <c r="AT6" s="638"/>
      <c r="AU6" s="638"/>
      <c r="AV6" s="638"/>
      <c r="AW6" s="638"/>
      <c r="AX6" s="638"/>
      <c r="AY6" s="638"/>
      <c r="AZ6" s="638"/>
      <c r="BA6" s="638"/>
      <c r="BB6" s="638"/>
      <c r="BC6" s="638"/>
      <c r="BD6" s="638"/>
      <c r="BE6" s="638"/>
      <c r="BF6" s="639"/>
      <c r="BG6" s="640">
        <v>682521</v>
      </c>
      <c r="BH6" s="641"/>
      <c r="BI6" s="641"/>
      <c r="BJ6" s="641"/>
      <c r="BK6" s="641"/>
      <c r="BL6" s="641"/>
      <c r="BM6" s="641"/>
      <c r="BN6" s="642"/>
      <c r="BO6" s="677">
        <v>95</v>
      </c>
      <c r="BP6" s="677"/>
      <c r="BQ6" s="677"/>
      <c r="BR6" s="677"/>
      <c r="BS6" s="678">
        <v>9522</v>
      </c>
      <c r="BT6" s="678"/>
      <c r="BU6" s="678"/>
      <c r="BV6" s="678"/>
      <c r="BW6" s="678"/>
      <c r="BX6" s="678"/>
      <c r="BY6" s="678"/>
      <c r="BZ6" s="678"/>
      <c r="CA6" s="678"/>
      <c r="CB6" s="737"/>
      <c r="CD6" s="698" t="s">
        <v>233</v>
      </c>
      <c r="CE6" s="699"/>
      <c r="CF6" s="699"/>
      <c r="CG6" s="699"/>
      <c r="CH6" s="699"/>
      <c r="CI6" s="699"/>
      <c r="CJ6" s="699"/>
      <c r="CK6" s="699"/>
      <c r="CL6" s="699"/>
      <c r="CM6" s="699"/>
      <c r="CN6" s="699"/>
      <c r="CO6" s="699"/>
      <c r="CP6" s="699"/>
      <c r="CQ6" s="700"/>
      <c r="CR6" s="640">
        <v>75938</v>
      </c>
      <c r="CS6" s="641"/>
      <c r="CT6" s="641"/>
      <c r="CU6" s="641"/>
      <c r="CV6" s="641"/>
      <c r="CW6" s="641"/>
      <c r="CX6" s="641"/>
      <c r="CY6" s="642"/>
      <c r="CZ6" s="740">
        <v>1.2</v>
      </c>
      <c r="DA6" s="711"/>
      <c r="DB6" s="711"/>
      <c r="DC6" s="743"/>
      <c r="DD6" s="646" t="s">
        <v>138</v>
      </c>
      <c r="DE6" s="641"/>
      <c r="DF6" s="641"/>
      <c r="DG6" s="641"/>
      <c r="DH6" s="641"/>
      <c r="DI6" s="641"/>
      <c r="DJ6" s="641"/>
      <c r="DK6" s="641"/>
      <c r="DL6" s="641"/>
      <c r="DM6" s="641"/>
      <c r="DN6" s="641"/>
      <c r="DO6" s="641"/>
      <c r="DP6" s="642"/>
      <c r="DQ6" s="646">
        <v>75938</v>
      </c>
      <c r="DR6" s="641"/>
      <c r="DS6" s="641"/>
      <c r="DT6" s="641"/>
      <c r="DU6" s="641"/>
      <c r="DV6" s="641"/>
      <c r="DW6" s="641"/>
      <c r="DX6" s="641"/>
      <c r="DY6" s="641"/>
      <c r="DZ6" s="641"/>
      <c r="EA6" s="641"/>
      <c r="EB6" s="641"/>
      <c r="EC6" s="684"/>
    </row>
    <row r="7" spans="2:143" ht="11.25" customHeight="1" x14ac:dyDescent="0.15">
      <c r="B7" s="637" t="s">
        <v>234</v>
      </c>
      <c r="C7" s="638"/>
      <c r="D7" s="638"/>
      <c r="E7" s="638"/>
      <c r="F7" s="638"/>
      <c r="G7" s="638"/>
      <c r="H7" s="638"/>
      <c r="I7" s="638"/>
      <c r="J7" s="638"/>
      <c r="K7" s="638"/>
      <c r="L7" s="638"/>
      <c r="M7" s="638"/>
      <c r="N7" s="638"/>
      <c r="O7" s="638"/>
      <c r="P7" s="638"/>
      <c r="Q7" s="639"/>
      <c r="R7" s="640">
        <v>531</v>
      </c>
      <c r="S7" s="641"/>
      <c r="T7" s="641"/>
      <c r="U7" s="641"/>
      <c r="V7" s="641"/>
      <c r="W7" s="641"/>
      <c r="X7" s="641"/>
      <c r="Y7" s="642"/>
      <c r="Z7" s="677">
        <v>0</v>
      </c>
      <c r="AA7" s="677"/>
      <c r="AB7" s="677"/>
      <c r="AC7" s="677"/>
      <c r="AD7" s="678">
        <v>531</v>
      </c>
      <c r="AE7" s="678"/>
      <c r="AF7" s="678"/>
      <c r="AG7" s="678"/>
      <c r="AH7" s="678"/>
      <c r="AI7" s="678"/>
      <c r="AJ7" s="678"/>
      <c r="AK7" s="678"/>
      <c r="AL7" s="643">
        <v>0</v>
      </c>
      <c r="AM7" s="644"/>
      <c r="AN7" s="644"/>
      <c r="AO7" s="679"/>
      <c r="AP7" s="637" t="s">
        <v>235</v>
      </c>
      <c r="AQ7" s="638"/>
      <c r="AR7" s="638"/>
      <c r="AS7" s="638"/>
      <c r="AT7" s="638"/>
      <c r="AU7" s="638"/>
      <c r="AV7" s="638"/>
      <c r="AW7" s="638"/>
      <c r="AX7" s="638"/>
      <c r="AY7" s="638"/>
      <c r="AZ7" s="638"/>
      <c r="BA7" s="638"/>
      <c r="BB7" s="638"/>
      <c r="BC7" s="638"/>
      <c r="BD7" s="638"/>
      <c r="BE7" s="638"/>
      <c r="BF7" s="639"/>
      <c r="BG7" s="640">
        <v>344440</v>
      </c>
      <c r="BH7" s="641"/>
      <c r="BI7" s="641"/>
      <c r="BJ7" s="641"/>
      <c r="BK7" s="641"/>
      <c r="BL7" s="641"/>
      <c r="BM7" s="641"/>
      <c r="BN7" s="642"/>
      <c r="BO7" s="677">
        <v>47.9</v>
      </c>
      <c r="BP7" s="677"/>
      <c r="BQ7" s="677"/>
      <c r="BR7" s="677"/>
      <c r="BS7" s="678">
        <v>9522</v>
      </c>
      <c r="BT7" s="678"/>
      <c r="BU7" s="678"/>
      <c r="BV7" s="678"/>
      <c r="BW7" s="678"/>
      <c r="BX7" s="678"/>
      <c r="BY7" s="678"/>
      <c r="BZ7" s="678"/>
      <c r="CA7" s="678"/>
      <c r="CB7" s="737"/>
      <c r="CD7" s="673" t="s">
        <v>236</v>
      </c>
      <c r="CE7" s="674"/>
      <c r="CF7" s="674"/>
      <c r="CG7" s="674"/>
      <c r="CH7" s="674"/>
      <c r="CI7" s="674"/>
      <c r="CJ7" s="674"/>
      <c r="CK7" s="674"/>
      <c r="CL7" s="674"/>
      <c r="CM7" s="674"/>
      <c r="CN7" s="674"/>
      <c r="CO7" s="674"/>
      <c r="CP7" s="674"/>
      <c r="CQ7" s="675"/>
      <c r="CR7" s="640">
        <v>961525</v>
      </c>
      <c r="CS7" s="641"/>
      <c r="CT7" s="641"/>
      <c r="CU7" s="641"/>
      <c r="CV7" s="641"/>
      <c r="CW7" s="641"/>
      <c r="CX7" s="641"/>
      <c r="CY7" s="642"/>
      <c r="CZ7" s="677">
        <v>15</v>
      </c>
      <c r="DA7" s="677"/>
      <c r="DB7" s="677"/>
      <c r="DC7" s="677"/>
      <c r="DD7" s="646">
        <v>8000</v>
      </c>
      <c r="DE7" s="641"/>
      <c r="DF7" s="641"/>
      <c r="DG7" s="641"/>
      <c r="DH7" s="641"/>
      <c r="DI7" s="641"/>
      <c r="DJ7" s="641"/>
      <c r="DK7" s="641"/>
      <c r="DL7" s="641"/>
      <c r="DM7" s="641"/>
      <c r="DN7" s="641"/>
      <c r="DO7" s="641"/>
      <c r="DP7" s="642"/>
      <c r="DQ7" s="646">
        <v>638388</v>
      </c>
      <c r="DR7" s="641"/>
      <c r="DS7" s="641"/>
      <c r="DT7" s="641"/>
      <c r="DU7" s="641"/>
      <c r="DV7" s="641"/>
      <c r="DW7" s="641"/>
      <c r="DX7" s="641"/>
      <c r="DY7" s="641"/>
      <c r="DZ7" s="641"/>
      <c r="EA7" s="641"/>
      <c r="EB7" s="641"/>
      <c r="EC7" s="684"/>
    </row>
    <row r="8" spans="2:143" ht="11.25" customHeight="1" x14ac:dyDescent="0.15">
      <c r="B8" s="637" t="s">
        <v>237</v>
      </c>
      <c r="C8" s="638"/>
      <c r="D8" s="638"/>
      <c r="E8" s="638"/>
      <c r="F8" s="638"/>
      <c r="G8" s="638"/>
      <c r="H8" s="638"/>
      <c r="I8" s="638"/>
      <c r="J8" s="638"/>
      <c r="K8" s="638"/>
      <c r="L8" s="638"/>
      <c r="M8" s="638"/>
      <c r="N8" s="638"/>
      <c r="O8" s="638"/>
      <c r="P8" s="638"/>
      <c r="Q8" s="639"/>
      <c r="R8" s="640">
        <v>1734</v>
      </c>
      <c r="S8" s="641"/>
      <c r="T8" s="641"/>
      <c r="U8" s="641"/>
      <c r="V8" s="641"/>
      <c r="W8" s="641"/>
      <c r="X8" s="641"/>
      <c r="Y8" s="642"/>
      <c r="Z8" s="677">
        <v>0</v>
      </c>
      <c r="AA8" s="677"/>
      <c r="AB8" s="677"/>
      <c r="AC8" s="677"/>
      <c r="AD8" s="678">
        <v>1734</v>
      </c>
      <c r="AE8" s="678"/>
      <c r="AF8" s="678"/>
      <c r="AG8" s="678"/>
      <c r="AH8" s="678"/>
      <c r="AI8" s="678"/>
      <c r="AJ8" s="678"/>
      <c r="AK8" s="678"/>
      <c r="AL8" s="643">
        <v>0</v>
      </c>
      <c r="AM8" s="644"/>
      <c r="AN8" s="644"/>
      <c r="AO8" s="679"/>
      <c r="AP8" s="637" t="s">
        <v>238</v>
      </c>
      <c r="AQ8" s="638"/>
      <c r="AR8" s="638"/>
      <c r="AS8" s="638"/>
      <c r="AT8" s="638"/>
      <c r="AU8" s="638"/>
      <c r="AV8" s="638"/>
      <c r="AW8" s="638"/>
      <c r="AX8" s="638"/>
      <c r="AY8" s="638"/>
      <c r="AZ8" s="638"/>
      <c r="BA8" s="638"/>
      <c r="BB8" s="638"/>
      <c r="BC8" s="638"/>
      <c r="BD8" s="638"/>
      <c r="BE8" s="638"/>
      <c r="BF8" s="639"/>
      <c r="BG8" s="640">
        <v>11527</v>
      </c>
      <c r="BH8" s="641"/>
      <c r="BI8" s="641"/>
      <c r="BJ8" s="641"/>
      <c r="BK8" s="641"/>
      <c r="BL8" s="641"/>
      <c r="BM8" s="641"/>
      <c r="BN8" s="642"/>
      <c r="BO8" s="677">
        <v>1.6</v>
      </c>
      <c r="BP8" s="677"/>
      <c r="BQ8" s="677"/>
      <c r="BR8" s="677"/>
      <c r="BS8" s="646" t="s">
        <v>138</v>
      </c>
      <c r="BT8" s="641"/>
      <c r="BU8" s="641"/>
      <c r="BV8" s="641"/>
      <c r="BW8" s="641"/>
      <c r="BX8" s="641"/>
      <c r="BY8" s="641"/>
      <c r="BZ8" s="641"/>
      <c r="CA8" s="641"/>
      <c r="CB8" s="684"/>
      <c r="CD8" s="673" t="s">
        <v>239</v>
      </c>
      <c r="CE8" s="674"/>
      <c r="CF8" s="674"/>
      <c r="CG8" s="674"/>
      <c r="CH8" s="674"/>
      <c r="CI8" s="674"/>
      <c r="CJ8" s="674"/>
      <c r="CK8" s="674"/>
      <c r="CL8" s="674"/>
      <c r="CM8" s="674"/>
      <c r="CN8" s="674"/>
      <c r="CO8" s="674"/>
      <c r="CP8" s="674"/>
      <c r="CQ8" s="675"/>
      <c r="CR8" s="640">
        <v>1271153</v>
      </c>
      <c r="CS8" s="641"/>
      <c r="CT8" s="641"/>
      <c r="CU8" s="641"/>
      <c r="CV8" s="641"/>
      <c r="CW8" s="641"/>
      <c r="CX8" s="641"/>
      <c r="CY8" s="642"/>
      <c r="CZ8" s="677">
        <v>19.899999999999999</v>
      </c>
      <c r="DA8" s="677"/>
      <c r="DB8" s="677"/>
      <c r="DC8" s="677"/>
      <c r="DD8" s="646" t="s">
        <v>138</v>
      </c>
      <c r="DE8" s="641"/>
      <c r="DF8" s="641"/>
      <c r="DG8" s="641"/>
      <c r="DH8" s="641"/>
      <c r="DI8" s="641"/>
      <c r="DJ8" s="641"/>
      <c r="DK8" s="641"/>
      <c r="DL8" s="641"/>
      <c r="DM8" s="641"/>
      <c r="DN8" s="641"/>
      <c r="DO8" s="641"/>
      <c r="DP8" s="642"/>
      <c r="DQ8" s="646">
        <v>771283</v>
      </c>
      <c r="DR8" s="641"/>
      <c r="DS8" s="641"/>
      <c r="DT8" s="641"/>
      <c r="DU8" s="641"/>
      <c r="DV8" s="641"/>
      <c r="DW8" s="641"/>
      <c r="DX8" s="641"/>
      <c r="DY8" s="641"/>
      <c r="DZ8" s="641"/>
      <c r="EA8" s="641"/>
      <c r="EB8" s="641"/>
      <c r="EC8" s="684"/>
    </row>
    <row r="9" spans="2:143" ht="11.25" customHeight="1" x14ac:dyDescent="0.15">
      <c r="B9" s="637" t="s">
        <v>240</v>
      </c>
      <c r="C9" s="638"/>
      <c r="D9" s="638"/>
      <c r="E9" s="638"/>
      <c r="F9" s="638"/>
      <c r="G9" s="638"/>
      <c r="H9" s="638"/>
      <c r="I9" s="638"/>
      <c r="J9" s="638"/>
      <c r="K9" s="638"/>
      <c r="L9" s="638"/>
      <c r="M9" s="638"/>
      <c r="N9" s="638"/>
      <c r="O9" s="638"/>
      <c r="P9" s="638"/>
      <c r="Q9" s="639"/>
      <c r="R9" s="640">
        <v>1131</v>
      </c>
      <c r="S9" s="641"/>
      <c r="T9" s="641"/>
      <c r="U9" s="641"/>
      <c r="V9" s="641"/>
      <c r="W9" s="641"/>
      <c r="X9" s="641"/>
      <c r="Y9" s="642"/>
      <c r="Z9" s="677">
        <v>0</v>
      </c>
      <c r="AA9" s="677"/>
      <c r="AB9" s="677"/>
      <c r="AC9" s="677"/>
      <c r="AD9" s="678">
        <v>1131</v>
      </c>
      <c r="AE9" s="678"/>
      <c r="AF9" s="678"/>
      <c r="AG9" s="678"/>
      <c r="AH9" s="678"/>
      <c r="AI9" s="678"/>
      <c r="AJ9" s="678"/>
      <c r="AK9" s="678"/>
      <c r="AL9" s="643">
        <v>0</v>
      </c>
      <c r="AM9" s="644"/>
      <c r="AN9" s="644"/>
      <c r="AO9" s="679"/>
      <c r="AP9" s="637" t="s">
        <v>241</v>
      </c>
      <c r="AQ9" s="638"/>
      <c r="AR9" s="638"/>
      <c r="AS9" s="638"/>
      <c r="AT9" s="638"/>
      <c r="AU9" s="638"/>
      <c r="AV9" s="638"/>
      <c r="AW9" s="638"/>
      <c r="AX9" s="638"/>
      <c r="AY9" s="638"/>
      <c r="AZ9" s="638"/>
      <c r="BA9" s="638"/>
      <c r="BB9" s="638"/>
      <c r="BC9" s="638"/>
      <c r="BD9" s="638"/>
      <c r="BE9" s="638"/>
      <c r="BF9" s="639"/>
      <c r="BG9" s="640">
        <v>281034</v>
      </c>
      <c r="BH9" s="641"/>
      <c r="BI9" s="641"/>
      <c r="BJ9" s="641"/>
      <c r="BK9" s="641"/>
      <c r="BL9" s="641"/>
      <c r="BM9" s="641"/>
      <c r="BN9" s="642"/>
      <c r="BO9" s="677">
        <v>39.1</v>
      </c>
      <c r="BP9" s="677"/>
      <c r="BQ9" s="677"/>
      <c r="BR9" s="677"/>
      <c r="BS9" s="646" t="s">
        <v>138</v>
      </c>
      <c r="BT9" s="641"/>
      <c r="BU9" s="641"/>
      <c r="BV9" s="641"/>
      <c r="BW9" s="641"/>
      <c r="BX9" s="641"/>
      <c r="BY9" s="641"/>
      <c r="BZ9" s="641"/>
      <c r="CA9" s="641"/>
      <c r="CB9" s="684"/>
      <c r="CD9" s="673" t="s">
        <v>242</v>
      </c>
      <c r="CE9" s="674"/>
      <c r="CF9" s="674"/>
      <c r="CG9" s="674"/>
      <c r="CH9" s="674"/>
      <c r="CI9" s="674"/>
      <c r="CJ9" s="674"/>
      <c r="CK9" s="674"/>
      <c r="CL9" s="674"/>
      <c r="CM9" s="674"/>
      <c r="CN9" s="674"/>
      <c r="CO9" s="674"/>
      <c r="CP9" s="674"/>
      <c r="CQ9" s="675"/>
      <c r="CR9" s="640">
        <v>528358</v>
      </c>
      <c r="CS9" s="641"/>
      <c r="CT9" s="641"/>
      <c r="CU9" s="641"/>
      <c r="CV9" s="641"/>
      <c r="CW9" s="641"/>
      <c r="CX9" s="641"/>
      <c r="CY9" s="642"/>
      <c r="CZ9" s="677">
        <v>8.3000000000000007</v>
      </c>
      <c r="DA9" s="677"/>
      <c r="DB9" s="677"/>
      <c r="DC9" s="677"/>
      <c r="DD9" s="646">
        <v>93708</v>
      </c>
      <c r="DE9" s="641"/>
      <c r="DF9" s="641"/>
      <c r="DG9" s="641"/>
      <c r="DH9" s="641"/>
      <c r="DI9" s="641"/>
      <c r="DJ9" s="641"/>
      <c r="DK9" s="641"/>
      <c r="DL9" s="641"/>
      <c r="DM9" s="641"/>
      <c r="DN9" s="641"/>
      <c r="DO9" s="641"/>
      <c r="DP9" s="642"/>
      <c r="DQ9" s="646">
        <v>405306</v>
      </c>
      <c r="DR9" s="641"/>
      <c r="DS9" s="641"/>
      <c r="DT9" s="641"/>
      <c r="DU9" s="641"/>
      <c r="DV9" s="641"/>
      <c r="DW9" s="641"/>
      <c r="DX9" s="641"/>
      <c r="DY9" s="641"/>
      <c r="DZ9" s="641"/>
      <c r="EA9" s="641"/>
      <c r="EB9" s="641"/>
      <c r="EC9" s="684"/>
    </row>
    <row r="10" spans="2:143" ht="11.25" customHeight="1" x14ac:dyDescent="0.15">
      <c r="B10" s="637" t="s">
        <v>243</v>
      </c>
      <c r="C10" s="638"/>
      <c r="D10" s="638"/>
      <c r="E10" s="638"/>
      <c r="F10" s="638"/>
      <c r="G10" s="638"/>
      <c r="H10" s="638"/>
      <c r="I10" s="638"/>
      <c r="J10" s="638"/>
      <c r="K10" s="638"/>
      <c r="L10" s="638"/>
      <c r="M10" s="638"/>
      <c r="N10" s="638"/>
      <c r="O10" s="638"/>
      <c r="P10" s="638"/>
      <c r="Q10" s="639"/>
      <c r="R10" s="640" t="s">
        <v>138</v>
      </c>
      <c r="S10" s="641"/>
      <c r="T10" s="641"/>
      <c r="U10" s="641"/>
      <c r="V10" s="641"/>
      <c r="W10" s="641"/>
      <c r="X10" s="641"/>
      <c r="Y10" s="642"/>
      <c r="Z10" s="677" t="s">
        <v>138</v>
      </c>
      <c r="AA10" s="677"/>
      <c r="AB10" s="677"/>
      <c r="AC10" s="677"/>
      <c r="AD10" s="678" t="s">
        <v>138</v>
      </c>
      <c r="AE10" s="678"/>
      <c r="AF10" s="678"/>
      <c r="AG10" s="678"/>
      <c r="AH10" s="678"/>
      <c r="AI10" s="678"/>
      <c r="AJ10" s="678"/>
      <c r="AK10" s="678"/>
      <c r="AL10" s="643" t="s">
        <v>176</v>
      </c>
      <c r="AM10" s="644"/>
      <c r="AN10" s="644"/>
      <c r="AO10" s="679"/>
      <c r="AP10" s="637" t="s">
        <v>244</v>
      </c>
      <c r="AQ10" s="638"/>
      <c r="AR10" s="638"/>
      <c r="AS10" s="638"/>
      <c r="AT10" s="638"/>
      <c r="AU10" s="638"/>
      <c r="AV10" s="638"/>
      <c r="AW10" s="638"/>
      <c r="AX10" s="638"/>
      <c r="AY10" s="638"/>
      <c r="AZ10" s="638"/>
      <c r="BA10" s="638"/>
      <c r="BB10" s="638"/>
      <c r="BC10" s="638"/>
      <c r="BD10" s="638"/>
      <c r="BE10" s="638"/>
      <c r="BF10" s="639"/>
      <c r="BG10" s="640">
        <v>24235</v>
      </c>
      <c r="BH10" s="641"/>
      <c r="BI10" s="641"/>
      <c r="BJ10" s="641"/>
      <c r="BK10" s="641"/>
      <c r="BL10" s="641"/>
      <c r="BM10" s="641"/>
      <c r="BN10" s="642"/>
      <c r="BO10" s="677">
        <v>3.4</v>
      </c>
      <c r="BP10" s="677"/>
      <c r="BQ10" s="677"/>
      <c r="BR10" s="677"/>
      <c r="BS10" s="646">
        <v>4039</v>
      </c>
      <c r="BT10" s="641"/>
      <c r="BU10" s="641"/>
      <c r="BV10" s="641"/>
      <c r="BW10" s="641"/>
      <c r="BX10" s="641"/>
      <c r="BY10" s="641"/>
      <c r="BZ10" s="641"/>
      <c r="CA10" s="641"/>
      <c r="CB10" s="684"/>
      <c r="CD10" s="673" t="s">
        <v>245</v>
      </c>
      <c r="CE10" s="674"/>
      <c r="CF10" s="674"/>
      <c r="CG10" s="674"/>
      <c r="CH10" s="674"/>
      <c r="CI10" s="674"/>
      <c r="CJ10" s="674"/>
      <c r="CK10" s="674"/>
      <c r="CL10" s="674"/>
      <c r="CM10" s="674"/>
      <c r="CN10" s="674"/>
      <c r="CO10" s="674"/>
      <c r="CP10" s="674"/>
      <c r="CQ10" s="675"/>
      <c r="CR10" s="640">
        <v>16425</v>
      </c>
      <c r="CS10" s="641"/>
      <c r="CT10" s="641"/>
      <c r="CU10" s="641"/>
      <c r="CV10" s="641"/>
      <c r="CW10" s="641"/>
      <c r="CX10" s="641"/>
      <c r="CY10" s="642"/>
      <c r="CZ10" s="677">
        <v>0.3</v>
      </c>
      <c r="DA10" s="677"/>
      <c r="DB10" s="677"/>
      <c r="DC10" s="677"/>
      <c r="DD10" s="646" t="s">
        <v>138</v>
      </c>
      <c r="DE10" s="641"/>
      <c r="DF10" s="641"/>
      <c r="DG10" s="641"/>
      <c r="DH10" s="641"/>
      <c r="DI10" s="641"/>
      <c r="DJ10" s="641"/>
      <c r="DK10" s="641"/>
      <c r="DL10" s="641"/>
      <c r="DM10" s="641"/>
      <c r="DN10" s="641"/>
      <c r="DO10" s="641"/>
      <c r="DP10" s="642"/>
      <c r="DQ10" s="646">
        <v>15683</v>
      </c>
      <c r="DR10" s="641"/>
      <c r="DS10" s="641"/>
      <c r="DT10" s="641"/>
      <c r="DU10" s="641"/>
      <c r="DV10" s="641"/>
      <c r="DW10" s="641"/>
      <c r="DX10" s="641"/>
      <c r="DY10" s="641"/>
      <c r="DZ10" s="641"/>
      <c r="EA10" s="641"/>
      <c r="EB10" s="641"/>
      <c r="EC10" s="684"/>
    </row>
    <row r="11" spans="2:143" ht="11.25" customHeight="1" x14ac:dyDescent="0.15">
      <c r="B11" s="637" t="s">
        <v>246</v>
      </c>
      <c r="C11" s="638"/>
      <c r="D11" s="638"/>
      <c r="E11" s="638"/>
      <c r="F11" s="638"/>
      <c r="G11" s="638"/>
      <c r="H11" s="638"/>
      <c r="I11" s="638"/>
      <c r="J11" s="638"/>
      <c r="K11" s="638"/>
      <c r="L11" s="638"/>
      <c r="M11" s="638"/>
      <c r="N11" s="638"/>
      <c r="O11" s="638"/>
      <c r="P11" s="638"/>
      <c r="Q11" s="639"/>
      <c r="R11" s="640">
        <v>138528</v>
      </c>
      <c r="S11" s="641"/>
      <c r="T11" s="641"/>
      <c r="U11" s="641"/>
      <c r="V11" s="641"/>
      <c r="W11" s="641"/>
      <c r="X11" s="641"/>
      <c r="Y11" s="642"/>
      <c r="Z11" s="643">
        <v>2.2000000000000002</v>
      </c>
      <c r="AA11" s="644"/>
      <c r="AB11" s="644"/>
      <c r="AC11" s="645"/>
      <c r="AD11" s="646">
        <v>138528</v>
      </c>
      <c r="AE11" s="641"/>
      <c r="AF11" s="641"/>
      <c r="AG11" s="641"/>
      <c r="AH11" s="641"/>
      <c r="AI11" s="641"/>
      <c r="AJ11" s="641"/>
      <c r="AK11" s="642"/>
      <c r="AL11" s="643">
        <v>3.6</v>
      </c>
      <c r="AM11" s="644"/>
      <c r="AN11" s="644"/>
      <c r="AO11" s="679"/>
      <c r="AP11" s="637" t="s">
        <v>247</v>
      </c>
      <c r="AQ11" s="638"/>
      <c r="AR11" s="638"/>
      <c r="AS11" s="638"/>
      <c r="AT11" s="638"/>
      <c r="AU11" s="638"/>
      <c r="AV11" s="638"/>
      <c r="AW11" s="638"/>
      <c r="AX11" s="638"/>
      <c r="AY11" s="638"/>
      <c r="AZ11" s="638"/>
      <c r="BA11" s="638"/>
      <c r="BB11" s="638"/>
      <c r="BC11" s="638"/>
      <c r="BD11" s="638"/>
      <c r="BE11" s="638"/>
      <c r="BF11" s="639"/>
      <c r="BG11" s="640">
        <v>27644</v>
      </c>
      <c r="BH11" s="641"/>
      <c r="BI11" s="641"/>
      <c r="BJ11" s="641"/>
      <c r="BK11" s="641"/>
      <c r="BL11" s="641"/>
      <c r="BM11" s="641"/>
      <c r="BN11" s="642"/>
      <c r="BO11" s="677">
        <v>3.8</v>
      </c>
      <c r="BP11" s="677"/>
      <c r="BQ11" s="677"/>
      <c r="BR11" s="677"/>
      <c r="BS11" s="646">
        <v>5483</v>
      </c>
      <c r="BT11" s="641"/>
      <c r="BU11" s="641"/>
      <c r="BV11" s="641"/>
      <c r="BW11" s="641"/>
      <c r="BX11" s="641"/>
      <c r="BY11" s="641"/>
      <c r="BZ11" s="641"/>
      <c r="CA11" s="641"/>
      <c r="CB11" s="684"/>
      <c r="CD11" s="673" t="s">
        <v>248</v>
      </c>
      <c r="CE11" s="674"/>
      <c r="CF11" s="674"/>
      <c r="CG11" s="674"/>
      <c r="CH11" s="674"/>
      <c r="CI11" s="674"/>
      <c r="CJ11" s="674"/>
      <c r="CK11" s="674"/>
      <c r="CL11" s="674"/>
      <c r="CM11" s="674"/>
      <c r="CN11" s="674"/>
      <c r="CO11" s="674"/>
      <c r="CP11" s="674"/>
      <c r="CQ11" s="675"/>
      <c r="CR11" s="640">
        <v>299544</v>
      </c>
      <c r="CS11" s="641"/>
      <c r="CT11" s="641"/>
      <c r="CU11" s="641"/>
      <c r="CV11" s="641"/>
      <c r="CW11" s="641"/>
      <c r="CX11" s="641"/>
      <c r="CY11" s="642"/>
      <c r="CZ11" s="677">
        <v>4.7</v>
      </c>
      <c r="DA11" s="677"/>
      <c r="DB11" s="677"/>
      <c r="DC11" s="677"/>
      <c r="DD11" s="646">
        <v>24229</v>
      </c>
      <c r="DE11" s="641"/>
      <c r="DF11" s="641"/>
      <c r="DG11" s="641"/>
      <c r="DH11" s="641"/>
      <c r="DI11" s="641"/>
      <c r="DJ11" s="641"/>
      <c r="DK11" s="641"/>
      <c r="DL11" s="641"/>
      <c r="DM11" s="641"/>
      <c r="DN11" s="641"/>
      <c r="DO11" s="641"/>
      <c r="DP11" s="642"/>
      <c r="DQ11" s="646">
        <v>126538</v>
      </c>
      <c r="DR11" s="641"/>
      <c r="DS11" s="641"/>
      <c r="DT11" s="641"/>
      <c r="DU11" s="641"/>
      <c r="DV11" s="641"/>
      <c r="DW11" s="641"/>
      <c r="DX11" s="641"/>
      <c r="DY11" s="641"/>
      <c r="DZ11" s="641"/>
      <c r="EA11" s="641"/>
      <c r="EB11" s="641"/>
      <c r="EC11" s="684"/>
    </row>
    <row r="12" spans="2:143" ht="11.25" customHeight="1" x14ac:dyDescent="0.15">
      <c r="B12" s="637" t="s">
        <v>249</v>
      </c>
      <c r="C12" s="638"/>
      <c r="D12" s="638"/>
      <c r="E12" s="638"/>
      <c r="F12" s="638"/>
      <c r="G12" s="638"/>
      <c r="H12" s="638"/>
      <c r="I12" s="638"/>
      <c r="J12" s="638"/>
      <c r="K12" s="638"/>
      <c r="L12" s="638"/>
      <c r="M12" s="638"/>
      <c r="N12" s="638"/>
      <c r="O12" s="638"/>
      <c r="P12" s="638"/>
      <c r="Q12" s="639"/>
      <c r="R12" s="640" t="s">
        <v>176</v>
      </c>
      <c r="S12" s="641"/>
      <c r="T12" s="641"/>
      <c r="U12" s="641"/>
      <c r="V12" s="641"/>
      <c r="W12" s="641"/>
      <c r="X12" s="641"/>
      <c r="Y12" s="642"/>
      <c r="Z12" s="677" t="s">
        <v>138</v>
      </c>
      <c r="AA12" s="677"/>
      <c r="AB12" s="677"/>
      <c r="AC12" s="677"/>
      <c r="AD12" s="678" t="s">
        <v>138</v>
      </c>
      <c r="AE12" s="678"/>
      <c r="AF12" s="678"/>
      <c r="AG12" s="678"/>
      <c r="AH12" s="678"/>
      <c r="AI12" s="678"/>
      <c r="AJ12" s="678"/>
      <c r="AK12" s="678"/>
      <c r="AL12" s="643" t="s">
        <v>138</v>
      </c>
      <c r="AM12" s="644"/>
      <c r="AN12" s="644"/>
      <c r="AO12" s="679"/>
      <c r="AP12" s="637" t="s">
        <v>250</v>
      </c>
      <c r="AQ12" s="638"/>
      <c r="AR12" s="638"/>
      <c r="AS12" s="638"/>
      <c r="AT12" s="638"/>
      <c r="AU12" s="638"/>
      <c r="AV12" s="638"/>
      <c r="AW12" s="638"/>
      <c r="AX12" s="638"/>
      <c r="AY12" s="638"/>
      <c r="AZ12" s="638"/>
      <c r="BA12" s="638"/>
      <c r="BB12" s="638"/>
      <c r="BC12" s="638"/>
      <c r="BD12" s="638"/>
      <c r="BE12" s="638"/>
      <c r="BF12" s="639"/>
      <c r="BG12" s="640">
        <v>243688</v>
      </c>
      <c r="BH12" s="641"/>
      <c r="BI12" s="641"/>
      <c r="BJ12" s="641"/>
      <c r="BK12" s="641"/>
      <c r="BL12" s="641"/>
      <c r="BM12" s="641"/>
      <c r="BN12" s="642"/>
      <c r="BO12" s="677">
        <v>33.9</v>
      </c>
      <c r="BP12" s="677"/>
      <c r="BQ12" s="677"/>
      <c r="BR12" s="677"/>
      <c r="BS12" s="646" t="s">
        <v>138</v>
      </c>
      <c r="BT12" s="641"/>
      <c r="BU12" s="641"/>
      <c r="BV12" s="641"/>
      <c r="BW12" s="641"/>
      <c r="BX12" s="641"/>
      <c r="BY12" s="641"/>
      <c r="BZ12" s="641"/>
      <c r="CA12" s="641"/>
      <c r="CB12" s="684"/>
      <c r="CD12" s="673" t="s">
        <v>251</v>
      </c>
      <c r="CE12" s="674"/>
      <c r="CF12" s="674"/>
      <c r="CG12" s="674"/>
      <c r="CH12" s="674"/>
      <c r="CI12" s="674"/>
      <c r="CJ12" s="674"/>
      <c r="CK12" s="674"/>
      <c r="CL12" s="674"/>
      <c r="CM12" s="674"/>
      <c r="CN12" s="674"/>
      <c r="CO12" s="674"/>
      <c r="CP12" s="674"/>
      <c r="CQ12" s="675"/>
      <c r="CR12" s="640">
        <v>243615</v>
      </c>
      <c r="CS12" s="641"/>
      <c r="CT12" s="641"/>
      <c r="CU12" s="641"/>
      <c r="CV12" s="641"/>
      <c r="CW12" s="641"/>
      <c r="CX12" s="641"/>
      <c r="CY12" s="642"/>
      <c r="CZ12" s="677">
        <v>3.8</v>
      </c>
      <c r="DA12" s="677"/>
      <c r="DB12" s="677"/>
      <c r="DC12" s="677"/>
      <c r="DD12" s="646">
        <v>21780</v>
      </c>
      <c r="DE12" s="641"/>
      <c r="DF12" s="641"/>
      <c r="DG12" s="641"/>
      <c r="DH12" s="641"/>
      <c r="DI12" s="641"/>
      <c r="DJ12" s="641"/>
      <c r="DK12" s="641"/>
      <c r="DL12" s="641"/>
      <c r="DM12" s="641"/>
      <c r="DN12" s="641"/>
      <c r="DO12" s="641"/>
      <c r="DP12" s="642"/>
      <c r="DQ12" s="646">
        <v>69810</v>
      </c>
      <c r="DR12" s="641"/>
      <c r="DS12" s="641"/>
      <c r="DT12" s="641"/>
      <c r="DU12" s="641"/>
      <c r="DV12" s="641"/>
      <c r="DW12" s="641"/>
      <c r="DX12" s="641"/>
      <c r="DY12" s="641"/>
      <c r="DZ12" s="641"/>
      <c r="EA12" s="641"/>
      <c r="EB12" s="641"/>
      <c r="EC12" s="684"/>
    </row>
    <row r="13" spans="2:143" ht="11.25" customHeight="1" x14ac:dyDescent="0.15">
      <c r="B13" s="637" t="s">
        <v>252</v>
      </c>
      <c r="C13" s="638"/>
      <c r="D13" s="638"/>
      <c r="E13" s="638"/>
      <c r="F13" s="638"/>
      <c r="G13" s="638"/>
      <c r="H13" s="638"/>
      <c r="I13" s="638"/>
      <c r="J13" s="638"/>
      <c r="K13" s="638"/>
      <c r="L13" s="638"/>
      <c r="M13" s="638"/>
      <c r="N13" s="638"/>
      <c r="O13" s="638"/>
      <c r="P13" s="638"/>
      <c r="Q13" s="639"/>
      <c r="R13" s="640" t="s">
        <v>176</v>
      </c>
      <c r="S13" s="641"/>
      <c r="T13" s="641"/>
      <c r="U13" s="641"/>
      <c r="V13" s="641"/>
      <c r="W13" s="641"/>
      <c r="X13" s="641"/>
      <c r="Y13" s="642"/>
      <c r="Z13" s="677" t="s">
        <v>138</v>
      </c>
      <c r="AA13" s="677"/>
      <c r="AB13" s="677"/>
      <c r="AC13" s="677"/>
      <c r="AD13" s="678" t="s">
        <v>176</v>
      </c>
      <c r="AE13" s="678"/>
      <c r="AF13" s="678"/>
      <c r="AG13" s="678"/>
      <c r="AH13" s="678"/>
      <c r="AI13" s="678"/>
      <c r="AJ13" s="678"/>
      <c r="AK13" s="678"/>
      <c r="AL13" s="643" t="s">
        <v>138</v>
      </c>
      <c r="AM13" s="644"/>
      <c r="AN13" s="644"/>
      <c r="AO13" s="679"/>
      <c r="AP13" s="637" t="s">
        <v>253</v>
      </c>
      <c r="AQ13" s="638"/>
      <c r="AR13" s="638"/>
      <c r="AS13" s="638"/>
      <c r="AT13" s="638"/>
      <c r="AU13" s="638"/>
      <c r="AV13" s="638"/>
      <c r="AW13" s="638"/>
      <c r="AX13" s="638"/>
      <c r="AY13" s="638"/>
      <c r="AZ13" s="638"/>
      <c r="BA13" s="638"/>
      <c r="BB13" s="638"/>
      <c r="BC13" s="638"/>
      <c r="BD13" s="638"/>
      <c r="BE13" s="638"/>
      <c r="BF13" s="639"/>
      <c r="BG13" s="640">
        <v>230025</v>
      </c>
      <c r="BH13" s="641"/>
      <c r="BI13" s="641"/>
      <c r="BJ13" s="641"/>
      <c r="BK13" s="641"/>
      <c r="BL13" s="641"/>
      <c r="BM13" s="641"/>
      <c r="BN13" s="642"/>
      <c r="BO13" s="677">
        <v>32</v>
      </c>
      <c r="BP13" s="677"/>
      <c r="BQ13" s="677"/>
      <c r="BR13" s="677"/>
      <c r="BS13" s="646" t="s">
        <v>176</v>
      </c>
      <c r="BT13" s="641"/>
      <c r="BU13" s="641"/>
      <c r="BV13" s="641"/>
      <c r="BW13" s="641"/>
      <c r="BX13" s="641"/>
      <c r="BY13" s="641"/>
      <c r="BZ13" s="641"/>
      <c r="CA13" s="641"/>
      <c r="CB13" s="684"/>
      <c r="CD13" s="673" t="s">
        <v>254</v>
      </c>
      <c r="CE13" s="674"/>
      <c r="CF13" s="674"/>
      <c r="CG13" s="674"/>
      <c r="CH13" s="674"/>
      <c r="CI13" s="674"/>
      <c r="CJ13" s="674"/>
      <c r="CK13" s="674"/>
      <c r="CL13" s="674"/>
      <c r="CM13" s="674"/>
      <c r="CN13" s="674"/>
      <c r="CO13" s="674"/>
      <c r="CP13" s="674"/>
      <c r="CQ13" s="675"/>
      <c r="CR13" s="640">
        <v>897412</v>
      </c>
      <c r="CS13" s="641"/>
      <c r="CT13" s="641"/>
      <c r="CU13" s="641"/>
      <c r="CV13" s="641"/>
      <c r="CW13" s="641"/>
      <c r="CX13" s="641"/>
      <c r="CY13" s="642"/>
      <c r="CZ13" s="677">
        <v>14</v>
      </c>
      <c r="DA13" s="677"/>
      <c r="DB13" s="677"/>
      <c r="DC13" s="677"/>
      <c r="DD13" s="646">
        <v>251228</v>
      </c>
      <c r="DE13" s="641"/>
      <c r="DF13" s="641"/>
      <c r="DG13" s="641"/>
      <c r="DH13" s="641"/>
      <c r="DI13" s="641"/>
      <c r="DJ13" s="641"/>
      <c r="DK13" s="641"/>
      <c r="DL13" s="641"/>
      <c r="DM13" s="641"/>
      <c r="DN13" s="641"/>
      <c r="DO13" s="641"/>
      <c r="DP13" s="642"/>
      <c r="DQ13" s="646">
        <v>598914</v>
      </c>
      <c r="DR13" s="641"/>
      <c r="DS13" s="641"/>
      <c r="DT13" s="641"/>
      <c r="DU13" s="641"/>
      <c r="DV13" s="641"/>
      <c r="DW13" s="641"/>
      <c r="DX13" s="641"/>
      <c r="DY13" s="641"/>
      <c r="DZ13" s="641"/>
      <c r="EA13" s="641"/>
      <c r="EB13" s="641"/>
      <c r="EC13" s="684"/>
    </row>
    <row r="14" spans="2:143" ht="11.25" customHeight="1" x14ac:dyDescent="0.15">
      <c r="B14" s="637" t="s">
        <v>255</v>
      </c>
      <c r="C14" s="638"/>
      <c r="D14" s="638"/>
      <c r="E14" s="638"/>
      <c r="F14" s="638"/>
      <c r="G14" s="638"/>
      <c r="H14" s="638"/>
      <c r="I14" s="638"/>
      <c r="J14" s="638"/>
      <c r="K14" s="638"/>
      <c r="L14" s="638"/>
      <c r="M14" s="638"/>
      <c r="N14" s="638"/>
      <c r="O14" s="638"/>
      <c r="P14" s="638"/>
      <c r="Q14" s="639"/>
      <c r="R14" s="640">
        <v>6225</v>
      </c>
      <c r="S14" s="641"/>
      <c r="T14" s="641"/>
      <c r="U14" s="641"/>
      <c r="V14" s="641"/>
      <c r="W14" s="641"/>
      <c r="X14" s="641"/>
      <c r="Y14" s="642"/>
      <c r="Z14" s="677">
        <v>0.1</v>
      </c>
      <c r="AA14" s="677"/>
      <c r="AB14" s="677"/>
      <c r="AC14" s="677"/>
      <c r="AD14" s="678">
        <v>6225</v>
      </c>
      <c r="AE14" s="678"/>
      <c r="AF14" s="678"/>
      <c r="AG14" s="678"/>
      <c r="AH14" s="678"/>
      <c r="AI14" s="678"/>
      <c r="AJ14" s="678"/>
      <c r="AK14" s="678"/>
      <c r="AL14" s="643">
        <v>0.2</v>
      </c>
      <c r="AM14" s="644"/>
      <c r="AN14" s="644"/>
      <c r="AO14" s="679"/>
      <c r="AP14" s="637" t="s">
        <v>256</v>
      </c>
      <c r="AQ14" s="638"/>
      <c r="AR14" s="638"/>
      <c r="AS14" s="638"/>
      <c r="AT14" s="638"/>
      <c r="AU14" s="638"/>
      <c r="AV14" s="638"/>
      <c r="AW14" s="638"/>
      <c r="AX14" s="638"/>
      <c r="AY14" s="638"/>
      <c r="AZ14" s="638"/>
      <c r="BA14" s="638"/>
      <c r="BB14" s="638"/>
      <c r="BC14" s="638"/>
      <c r="BD14" s="638"/>
      <c r="BE14" s="638"/>
      <c r="BF14" s="639"/>
      <c r="BG14" s="640">
        <v>18942</v>
      </c>
      <c r="BH14" s="641"/>
      <c r="BI14" s="641"/>
      <c r="BJ14" s="641"/>
      <c r="BK14" s="641"/>
      <c r="BL14" s="641"/>
      <c r="BM14" s="641"/>
      <c r="BN14" s="642"/>
      <c r="BO14" s="677">
        <v>2.6</v>
      </c>
      <c r="BP14" s="677"/>
      <c r="BQ14" s="677"/>
      <c r="BR14" s="677"/>
      <c r="BS14" s="646" t="s">
        <v>138</v>
      </c>
      <c r="BT14" s="641"/>
      <c r="BU14" s="641"/>
      <c r="BV14" s="641"/>
      <c r="BW14" s="641"/>
      <c r="BX14" s="641"/>
      <c r="BY14" s="641"/>
      <c r="BZ14" s="641"/>
      <c r="CA14" s="641"/>
      <c r="CB14" s="684"/>
      <c r="CD14" s="673" t="s">
        <v>257</v>
      </c>
      <c r="CE14" s="674"/>
      <c r="CF14" s="674"/>
      <c r="CG14" s="674"/>
      <c r="CH14" s="674"/>
      <c r="CI14" s="674"/>
      <c r="CJ14" s="674"/>
      <c r="CK14" s="674"/>
      <c r="CL14" s="674"/>
      <c r="CM14" s="674"/>
      <c r="CN14" s="674"/>
      <c r="CO14" s="674"/>
      <c r="CP14" s="674"/>
      <c r="CQ14" s="675"/>
      <c r="CR14" s="640">
        <v>262006</v>
      </c>
      <c r="CS14" s="641"/>
      <c r="CT14" s="641"/>
      <c r="CU14" s="641"/>
      <c r="CV14" s="641"/>
      <c r="CW14" s="641"/>
      <c r="CX14" s="641"/>
      <c r="CY14" s="642"/>
      <c r="CZ14" s="677">
        <v>4.0999999999999996</v>
      </c>
      <c r="DA14" s="677"/>
      <c r="DB14" s="677"/>
      <c r="DC14" s="677"/>
      <c r="DD14" s="646" t="s">
        <v>138</v>
      </c>
      <c r="DE14" s="641"/>
      <c r="DF14" s="641"/>
      <c r="DG14" s="641"/>
      <c r="DH14" s="641"/>
      <c r="DI14" s="641"/>
      <c r="DJ14" s="641"/>
      <c r="DK14" s="641"/>
      <c r="DL14" s="641"/>
      <c r="DM14" s="641"/>
      <c r="DN14" s="641"/>
      <c r="DO14" s="641"/>
      <c r="DP14" s="642"/>
      <c r="DQ14" s="646">
        <v>257390</v>
      </c>
      <c r="DR14" s="641"/>
      <c r="DS14" s="641"/>
      <c r="DT14" s="641"/>
      <c r="DU14" s="641"/>
      <c r="DV14" s="641"/>
      <c r="DW14" s="641"/>
      <c r="DX14" s="641"/>
      <c r="DY14" s="641"/>
      <c r="DZ14" s="641"/>
      <c r="EA14" s="641"/>
      <c r="EB14" s="641"/>
      <c r="EC14" s="684"/>
    </row>
    <row r="15" spans="2:143" ht="11.25" customHeight="1" x14ac:dyDescent="0.15">
      <c r="B15" s="637" t="s">
        <v>258</v>
      </c>
      <c r="C15" s="638"/>
      <c r="D15" s="638"/>
      <c r="E15" s="638"/>
      <c r="F15" s="638"/>
      <c r="G15" s="638"/>
      <c r="H15" s="638"/>
      <c r="I15" s="638"/>
      <c r="J15" s="638"/>
      <c r="K15" s="638"/>
      <c r="L15" s="638"/>
      <c r="M15" s="638"/>
      <c r="N15" s="638"/>
      <c r="O15" s="638"/>
      <c r="P15" s="638"/>
      <c r="Q15" s="639"/>
      <c r="R15" s="640" t="s">
        <v>138</v>
      </c>
      <c r="S15" s="641"/>
      <c r="T15" s="641"/>
      <c r="U15" s="641"/>
      <c r="V15" s="641"/>
      <c r="W15" s="641"/>
      <c r="X15" s="641"/>
      <c r="Y15" s="642"/>
      <c r="Z15" s="677" t="s">
        <v>176</v>
      </c>
      <c r="AA15" s="677"/>
      <c r="AB15" s="677"/>
      <c r="AC15" s="677"/>
      <c r="AD15" s="678" t="s">
        <v>138</v>
      </c>
      <c r="AE15" s="678"/>
      <c r="AF15" s="678"/>
      <c r="AG15" s="678"/>
      <c r="AH15" s="678"/>
      <c r="AI15" s="678"/>
      <c r="AJ15" s="678"/>
      <c r="AK15" s="678"/>
      <c r="AL15" s="643" t="s">
        <v>138</v>
      </c>
      <c r="AM15" s="644"/>
      <c r="AN15" s="644"/>
      <c r="AO15" s="679"/>
      <c r="AP15" s="637" t="s">
        <v>259</v>
      </c>
      <c r="AQ15" s="638"/>
      <c r="AR15" s="638"/>
      <c r="AS15" s="638"/>
      <c r="AT15" s="638"/>
      <c r="AU15" s="638"/>
      <c r="AV15" s="638"/>
      <c r="AW15" s="638"/>
      <c r="AX15" s="638"/>
      <c r="AY15" s="638"/>
      <c r="AZ15" s="638"/>
      <c r="BA15" s="638"/>
      <c r="BB15" s="638"/>
      <c r="BC15" s="638"/>
      <c r="BD15" s="638"/>
      <c r="BE15" s="638"/>
      <c r="BF15" s="639"/>
      <c r="BG15" s="640">
        <v>75451</v>
      </c>
      <c r="BH15" s="641"/>
      <c r="BI15" s="641"/>
      <c r="BJ15" s="641"/>
      <c r="BK15" s="641"/>
      <c r="BL15" s="641"/>
      <c r="BM15" s="641"/>
      <c r="BN15" s="642"/>
      <c r="BO15" s="677">
        <v>10.5</v>
      </c>
      <c r="BP15" s="677"/>
      <c r="BQ15" s="677"/>
      <c r="BR15" s="677"/>
      <c r="BS15" s="646" t="s">
        <v>138</v>
      </c>
      <c r="BT15" s="641"/>
      <c r="BU15" s="641"/>
      <c r="BV15" s="641"/>
      <c r="BW15" s="641"/>
      <c r="BX15" s="641"/>
      <c r="BY15" s="641"/>
      <c r="BZ15" s="641"/>
      <c r="CA15" s="641"/>
      <c r="CB15" s="684"/>
      <c r="CD15" s="673" t="s">
        <v>260</v>
      </c>
      <c r="CE15" s="674"/>
      <c r="CF15" s="674"/>
      <c r="CG15" s="674"/>
      <c r="CH15" s="674"/>
      <c r="CI15" s="674"/>
      <c r="CJ15" s="674"/>
      <c r="CK15" s="674"/>
      <c r="CL15" s="674"/>
      <c r="CM15" s="674"/>
      <c r="CN15" s="674"/>
      <c r="CO15" s="674"/>
      <c r="CP15" s="674"/>
      <c r="CQ15" s="675"/>
      <c r="CR15" s="640">
        <v>989236</v>
      </c>
      <c r="CS15" s="641"/>
      <c r="CT15" s="641"/>
      <c r="CU15" s="641"/>
      <c r="CV15" s="641"/>
      <c r="CW15" s="641"/>
      <c r="CX15" s="641"/>
      <c r="CY15" s="642"/>
      <c r="CZ15" s="677">
        <v>15.5</v>
      </c>
      <c r="DA15" s="677"/>
      <c r="DB15" s="677"/>
      <c r="DC15" s="677"/>
      <c r="DD15" s="646">
        <v>450426</v>
      </c>
      <c r="DE15" s="641"/>
      <c r="DF15" s="641"/>
      <c r="DG15" s="641"/>
      <c r="DH15" s="641"/>
      <c r="DI15" s="641"/>
      <c r="DJ15" s="641"/>
      <c r="DK15" s="641"/>
      <c r="DL15" s="641"/>
      <c r="DM15" s="641"/>
      <c r="DN15" s="641"/>
      <c r="DO15" s="641"/>
      <c r="DP15" s="642"/>
      <c r="DQ15" s="646">
        <v>519878</v>
      </c>
      <c r="DR15" s="641"/>
      <c r="DS15" s="641"/>
      <c r="DT15" s="641"/>
      <c r="DU15" s="641"/>
      <c r="DV15" s="641"/>
      <c r="DW15" s="641"/>
      <c r="DX15" s="641"/>
      <c r="DY15" s="641"/>
      <c r="DZ15" s="641"/>
      <c r="EA15" s="641"/>
      <c r="EB15" s="641"/>
      <c r="EC15" s="684"/>
    </row>
    <row r="16" spans="2:143" ht="11.25" customHeight="1" x14ac:dyDescent="0.15">
      <c r="B16" s="637" t="s">
        <v>261</v>
      </c>
      <c r="C16" s="638"/>
      <c r="D16" s="638"/>
      <c r="E16" s="638"/>
      <c r="F16" s="638"/>
      <c r="G16" s="638"/>
      <c r="H16" s="638"/>
      <c r="I16" s="638"/>
      <c r="J16" s="638"/>
      <c r="K16" s="638"/>
      <c r="L16" s="638"/>
      <c r="M16" s="638"/>
      <c r="N16" s="638"/>
      <c r="O16" s="638"/>
      <c r="P16" s="638"/>
      <c r="Q16" s="639"/>
      <c r="R16" s="640">
        <v>1796</v>
      </c>
      <c r="S16" s="641"/>
      <c r="T16" s="641"/>
      <c r="U16" s="641"/>
      <c r="V16" s="641"/>
      <c r="W16" s="641"/>
      <c r="X16" s="641"/>
      <c r="Y16" s="642"/>
      <c r="Z16" s="677">
        <v>0</v>
      </c>
      <c r="AA16" s="677"/>
      <c r="AB16" s="677"/>
      <c r="AC16" s="677"/>
      <c r="AD16" s="678">
        <v>1796</v>
      </c>
      <c r="AE16" s="678"/>
      <c r="AF16" s="678"/>
      <c r="AG16" s="678"/>
      <c r="AH16" s="678"/>
      <c r="AI16" s="678"/>
      <c r="AJ16" s="678"/>
      <c r="AK16" s="678"/>
      <c r="AL16" s="643">
        <v>0</v>
      </c>
      <c r="AM16" s="644"/>
      <c r="AN16" s="644"/>
      <c r="AO16" s="679"/>
      <c r="AP16" s="637" t="s">
        <v>262</v>
      </c>
      <c r="AQ16" s="638"/>
      <c r="AR16" s="638"/>
      <c r="AS16" s="638"/>
      <c r="AT16" s="638"/>
      <c r="AU16" s="638"/>
      <c r="AV16" s="638"/>
      <c r="AW16" s="638"/>
      <c r="AX16" s="638"/>
      <c r="AY16" s="638"/>
      <c r="AZ16" s="638"/>
      <c r="BA16" s="638"/>
      <c r="BB16" s="638"/>
      <c r="BC16" s="638"/>
      <c r="BD16" s="638"/>
      <c r="BE16" s="638"/>
      <c r="BF16" s="639"/>
      <c r="BG16" s="640" t="s">
        <v>138</v>
      </c>
      <c r="BH16" s="641"/>
      <c r="BI16" s="641"/>
      <c r="BJ16" s="641"/>
      <c r="BK16" s="641"/>
      <c r="BL16" s="641"/>
      <c r="BM16" s="641"/>
      <c r="BN16" s="642"/>
      <c r="BO16" s="677" t="s">
        <v>138</v>
      </c>
      <c r="BP16" s="677"/>
      <c r="BQ16" s="677"/>
      <c r="BR16" s="677"/>
      <c r="BS16" s="646" t="s">
        <v>138</v>
      </c>
      <c r="BT16" s="641"/>
      <c r="BU16" s="641"/>
      <c r="BV16" s="641"/>
      <c r="BW16" s="641"/>
      <c r="BX16" s="641"/>
      <c r="BY16" s="641"/>
      <c r="BZ16" s="641"/>
      <c r="CA16" s="641"/>
      <c r="CB16" s="684"/>
      <c r="CD16" s="673" t="s">
        <v>263</v>
      </c>
      <c r="CE16" s="674"/>
      <c r="CF16" s="674"/>
      <c r="CG16" s="674"/>
      <c r="CH16" s="674"/>
      <c r="CI16" s="674"/>
      <c r="CJ16" s="674"/>
      <c r="CK16" s="674"/>
      <c r="CL16" s="674"/>
      <c r="CM16" s="674"/>
      <c r="CN16" s="674"/>
      <c r="CO16" s="674"/>
      <c r="CP16" s="674"/>
      <c r="CQ16" s="675"/>
      <c r="CR16" s="640">
        <v>316</v>
      </c>
      <c r="CS16" s="641"/>
      <c r="CT16" s="641"/>
      <c r="CU16" s="641"/>
      <c r="CV16" s="641"/>
      <c r="CW16" s="641"/>
      <c r="CX16" s="641"/>
      <c r="CY16" s="642"/>
      <c r="CZ16" s="677">
        <v>0</v>
      </c>
      <c r="DA16" s="677"/>
      <c r="DB16" s="677"/>
      <c r="DC16" s="677"/>
      <c r="DD16" s="646" t="s">
        <v>176</v>
      </c>
      <c r="DE16" s="641"/>
      <c r="DF16" s="641"/>
      <c r="DG16" s="641"/>
      <c r="DH16" s="641"/>
      <c r="DI16" s="641"/>
      <c r="DJ16" s="641"/>
      <c r="DK16" s="641"/>
      <c r="DL16" s="641"/>
      <c r="DM16" s="641"/>
      <c r="DN16" s="641"/>
      <c r="DO16" s="641"/>
      <c r="DP16" s="642"/>
      <c r="DQ16" s="646">
        <v>316</v>
      </c>
      <c r="DR16" s="641"/>
      <c r="DS16" s="641"/>
      <c r="DT16" s="641"/>
      <c r="DU16" s="641"/>
      <c r="DV16" s="641"/>
      <c r="DW16" s="641"/>
      <c r="DX16" s="641"/>
      <c r="DY16" s="641"/>
      <c r="DZ16" s="641"/>
      <c r="EA16" s="641"/>
      <c r="EB16" s="641"/>
      <c r="EC16" s="684"/>
    </row>
    <row r="17" spans="2:133" ht="11.25" customHeight="1" x14ac:dyDescent="0.15">
      <c r="B17" s="637" t="s">
        <v>264</v>
      </c>
      <c r="C17" s="638"/>
      <c r="D17" s="638"/>
      <c r="E17" s="638"/>
      <c r="F17" s="638"/>
      <c r="G17" s="638"/>
      <c r="H17" s="638"/>
      <c r="I17" s="638"/>
      <c r="J17" s="638"/>
      <c r="K17" s="638"/>
      <c r="L17" s="638"/>
      <c r="M17" s="638"/>
      <c r="N17" s="638"/>
      <c r="O17" s="638"/>
      <c r="P17" s="638"/>
      <c r="Q17" s="639"/>
      <c r="R17" s="640">
        <v>6310</v>
      </c>
      <c r="S17" s="641"/>
      <c r="T17" s="641"/>
      <c r="U17" s="641"/>
      <c r="V17" s="641"/>
      <c r="W17" s="641"/>
      <c r="X17" s="641"/>
      <c r="Y17" s="642"/>
      <c r="Z17" s="677">
        <v>0.1</v>
      </c>
      <c r="AA17" s="677"/>
      <c r="AB17" s="677"/>
      <c r="AC17" s="677"/>
      <c r="AD17" s="678">
        <v>6310</v>
      </c>
      <c r="AE17" s="678"/>
      <c r="AF17" s="678"/>
      <c r="AG17" s="678"/>
      <c r="AH17" s="678"/>
      <c r="AI17" s="678"/>
      <c r="AJ17" s="678"/>
      <c r="AK17" s="678"/>
      <c r="AL17" s="643">
        <v>0.2</v>
      </c>
      <c r="AM17" s="644"/>
      <c r="AN17" s="644"/>
      <c r="AO17" s="679"/>
      <c r="AP17" s="637" t="s">
        <v>265</v>
      </c>
      <c r="AQ17" s="638"/>
      <c r="AR17" s="638"/>
      <c r="AS17" s="638"/>
      <c r="AT17" s="638"/>
      <c r="AU17" s="638"/>
      <c r="AV17" s="638"/>
      <c r="AW17" s="638"/>
      <c r="AX17" s="638"/>
      <c r="AY17" s="638"/>
      <c r="AZ17" s="638"/>
      <c r="BA17" s="638"/>
      <c r="BB17" s="638"/>
      <c r="BC17" s="638"/>
      <c r="BD17" s="638"/>
      <c r="BE17" s="638"/>
      <c r="BF17" s="639"/>
      <c r="BG17" s="640" t="s">
        <v>138</v>
      </c>
      <c r="BH17" s="641"/>
      <c r="BI17" s="641"/>
      <c r="BJ17" s="641"/>
      <c r="BK17" s="641"/>
      <c r="BL17" s="641"/>
      <c r="BM17" s="641"/>
      <c r="BN17" s="642"/>
      <c r="BO17" s="677" t="s">
        <v>138</v>
      </c>
      <c r="BP17" s="677"/>
      <c r="BQ17" s="677"/>
      <c r="BR17" s="677"/>
      <c r="BS17" s="646" t="s">
        <v>138</v>
      </c>
      <c r="BT17" s="641"/>
      <c r="BU17" s="641"/>
      <c r="BV17" s="641"/>
      <c r="BW17" s="641"/>
      <c r="BX17" s="641"/>
      <c r="BY17" s="641"/>
      <c r="BZ17" s="641"/>
      <c r="CA17" s="641"/>
      <c r="CB17" s="684"/>
      <c r="CD17" s="673" t="s">
        <v>266</v>
      </c>
      <c r="CE17" s="674"/>
      <c r="CF17" s="674"/>
      <c r="CG17" s="674"/>
      <c r="CH17" s="674"/>
      <c r="CI17" s="674"/>
      <c r="CJ17" s="674"/>
      <c r="CK17" s="674"/>
      <c r="CL17" s="674"/>
      <c r="CM17" s="674"/>
      <c r="CN17" s="674"/>
      <c r="CO17" s="674"/>
      <c r="CP17" s="674"/>
      <c r="CQ17" s="675"/>
      <c r="CR17" s="640">
        <v>856779</v>
      </c>
      <c r="CS17" s="641"/>
      <c r="CT17" s="641"/>
      <c r="CU17" s="641"/>
      <c r="CV17" s="641"/>
      <c r="CW17" s="641"/>
      <c r="CX17" s="641"/>
      <c r="CY17" s="642"/>
      <c r="CZ17" s="677">
        <v>13.4</v>
      </c>
      <c r="DA17" s="677"/>
      <c r="DB17" s="677"/>
      <c r="DC17" s="677"/>
      <c r="DD17" s="646" t="s">
        <v>176</v>
      </c>
      <c r="DE17" s="641"/>
      <c r="DF17" s="641"/>
      <c r="DG17" s="641"/>
      <c r="DH17" s="641"/>
      <c r="DI17" s="641"/>
      <c r="DJ17" s="641"/>
      <c r="DK17" s="641"/>
      <c r="DL17" s="641"/>
      <c r="DM17" s="641"/>
      <c r="DN17" s="641"/>
      <c r="DO17" s="641"/>
      <c r="DP17" s="642"/>
      <c r="DQ17" s="646">
        <v>803151</v>
      </c>
      <c r="DR17" s="641"/>
      <c r="DS17" s="641"/>
      <c r="DT17" s="641"/>
      <c r="DU17" s="641"/>
      <c r="DV17" s="641"/>
      <c r="DW17" s="641"/>
      <c r="DX17" s="641"/>
      <c r="DY17" s="641"/>
      <c r="DZ17" s="641"/>
      <c r="EA17" s="641"/>
      <c r="EB17" s="641"/>
      <c r="EC17" s="684"/>
    </row>
    <row r="18" spans="2:133" ht="11.25" customHeight="1" x14ac:dyDescent="0.15">
      <c r="B18" s="637" t="s">
        <v>267</v>
      </c>
      <c r="C18" s="638"/>
      <c r="D18" s="638"/>
      <c r="E18" s="638"/>
      <c r="F18" s="638"/>
      <c r="G18" s="638"/>
      <c r="H18" s="638"/>
      <c r="I18" s="638"/>
      <c r="J18" s="638"/>
      <c r="K18" s="638"/>
      <c r="L18" s="638"/>
      <c r="M18" s="638"/>
      <c r="N18" s="638"/>
      <c r="O18" s="638"/>
      <c r="P18" s="638"/>
      <c r="Q18" s="639"/>
      <c r="R18" s="640">
        <v>2683</v>
      </c>
      <c r="S18" s="641"/>
      <c r="T18" s="641"/>
      <c r="U18" s="641"/>
      <c r="V18" s="641"/>
      <c r="W18" s="641"/>
      <c r="X18" s="641"/>
      <c r="Y18" s="642"/>
      <c r="Z18" s="677">
        <v>0</v>
      </c>
      <c r="AA18" s="677"/>
      <c r="AB18" s="677"/>
      <c r="AC18" s="677"/>
      <c r="AD18" s="678">
        <v>2683</v>
      </c>
      <c r="AE18" s="678"/>
      <c r="AF18" s="678"/>
      <c r="AG18" s="678"/>
      <c r="AH18" s="678"/>
      <c r="AI18" s="678"/>
      <c r="AJ18" s="678"/>
      <c r="AK18" s="678"/>
      <c r="AL18" s="643">
        <v>0.1</v>
      </c>
      <c r="AM18" s="644"/>
      <c r="AN18" s="644"/>
      <c r="AO18" s="679"/>
      <c r="AP18" s="637" t="s">
        <v>268</v>
      </c>
      <c r="AQ18" s="638"/>
      <c r="AR18" s="638"/>
      <c r="AS18" s="638"/>
      <c r="AT18" s="638"/>
      <c r="AU18" s="638"/>
      <c r="AV18" s="638"/>
      <c r="AW18" s="638"/>
      <c r="AX18" s="638"/>
      <c r="AY18" s="638"/>
      <c r="AZ18" s="638"/>
      <c r="BA18" s="638"/>
      <c r="BB18" s="638"/>
      <c r="BC18" s="638"/>
      <c r="BD18" s="638"/>
      <c r="BE18" s="638"/>
      <c r="BF18" s="639"/>
      <c r="BG18" s="640" t="s">
        <v>138</v>
      </c>
      <c r="BH18" s="641"/>
      <c r="BI18" s="641"/>
      <c r="BJ18" s="641"/>
      <c r="BK18" s="641"/>
      <c r="BL18" s="641"/>
      <c r="BM18" s="641"/>
      <c r="BN18" s="642"/>
      <c r="BO18" s="677" t="s">
        <v>138</v>
      </c>
      <c r="BP18" s="677"/>
      <c r="BQ18" s="677"/>
      <c r="BR18" s="677"/>
      <c r="BS18" s="646" t="s">
        <v>138</v>
      </c>
      <c r="BT18" s="641"/>
      <c r="BU18" s="641"/>
      <c r="BV18" s="641"/>
      <c r="BW18" s="641"/>
      <c r="BX18" s="641"/>
      <c r="BY18" s="641"/>
      <c r="BZ18" s="641"/>
      <c r="CA18" s="641"/>
      <c r="CB18" s="684"/>
      <c r="CD18" s="673" t="s">
        <v>269</v>
      </c>
      <c r="CE18" s="674"/>
      <c r="CF18" s="674"/>
      <c r="CG18" s="674"/>
      <c r="CH18" s="674"/>
      <c r="CI18" s="674"/>
      <c r="CJ18" s="674"/>
      <c r="CK18" s="674"/>
      <c r="CL18" s="674"/>
      <c r="CM18" s="674"/>
      <c r="CN18" s="674"/>
      <c r="CO18" s="674"/>
      <c r="CP18" s="674"/>
      <c r="CQ18" s="675"/>
      <c r="CR18" s="640" t="s">
        <v>138</v>
      </c>
      <c r="CS18" s="641"/>
      <c r="CT18" s="641"/>
      <c r="CU18" s="641"/>
      <c r="CV18" s="641"/>
      <c r="CW18" s="641"/>
      <c r="CX18" s="641"/>
      <c r="CY18" s="642"/>
      <c r="CZ18" s="677" t="s">
        <v>138</v>
      </c>
      <c r="DA18" s="677"/>
      <c r="DB18" s="677"/>
      <c r="DC18" s="677"/>
      <c r="DD18" s="646" t="s">
        <v>138</v>
      </c>
      <c r="DE18" s="641"/>
      <c r="DF18" s="641"/>
      <c r="DG18" s="641"/>
      <c r="DH18" s="641"/>
      <c r="DI18" s="641"/>
      <c r="DJ18" s="641"/>
      <c r="DK18" s="641"/>
      <c r="DL18" s="641"/>
      <c r="DM18" s="641"/>
      <c r="DN18" s="641"/>
      <c r="DO18" s="641"/>
      <c r="DP18" s="642"/>
      <c r="DQ18" s="646" t="s">
        <v>138</v>
      </c>
      <c r="DR18" s="641"/>
      <c r="DS18" s="641"/>
      <c r="DT18" s="641"/>
      <c r="DU18" s="641"/>
      <c r="DV18" s="641"/>
      <c r="DW18" s="641"/>
      <c r="DX18" s="641"/>
      <c r="DY18" s="641"/>
      <c r="DZ18" s="641"/>
      <c r="EA18" s="641"/>
      <c r="EB18" s="641"/>
      <c r="EC18" s="684"/>
    </row>
    <row r="19" spans="2:133" ht="11.25" customHeight="1" x14ac:dyDescent="0.15">
      <c r="B19" s="637" t="s">
        <v>270</v>
      </c>
      <c r="C19" s="638"/>
      <c r="D19" s="638"/>
      <c r="E19" s="638"/>
      <c r="F19" s="638"/>
      <c r="G19" s="638"/>
      <c r="H19" s="638"/>
      <c r="I19" s="638"/>
      <c r="J19" s="638"/>
      <c r="K19" s="638"/>
      <c r="L19" s="638"/>
      <c r="M19" s="638"/>
      <c r="N19" s="638"/>
      <c r="O19" s="638"/>
      <c r="P19" s="638"/>
      <c r="Q19" s="639"/>
      <c r="R19" s="640">
        <v>921</v>
      </c>
      <c r="S19" s="641"/>
      <c r="T19" s="641"/>
      <c r="U19" s="641"/>
      <c r="V19" s="641"/>
      <c r="W19" s="641"/>
      <c r="X19" s="641"/>
      <c r="Y19" s="642"/>
      <c r="Z19" s="677">
        <v>0</v>
      </c>
      <c r="AA19" s="677"/>
      <c r="AB19" s="677"/>
      <c r="AC19" s="677"/>
      <c r="AD19" s="678">
        <v>921</v>
      </c>
      <c r="AE19" s="678"/>
      <c r="AF19" s="678"/>
      <c r="AG19" s="678"/>
      <c r="AH19" s="678"/>
      <c r="AI19" s="678"/>
      <c r="AJ19" s="678"/>
      <c r="AK19" s="678"/>
      <c r="AL19" s="643">
        <v>0</v>
      </c>
      <c r="AM19" s="644"/>
      <c r="AN19" s="644"/>
      <c r="AO19" s="679"/>
      <c r="AP19" s="637" t="s">
        <v>271</v>
      </c>
      <c r="AQ19" s="638"/>
      <c r="AR19" s="638"/>
      <c r="AS19" s="638"/>
      <c r="AT19" s="638"/>
      <c r="AU19" s="638"/>
      <c r="AV19" s="638"/>
      <c r="AW19" s="638"/>
      <c r="AX19" s="638"/>
      <c r="AY19" s="638"/>
      <c r="AZ19" s="638"/>
      <c r="BA19" s="638"/>
      <c r="BB19" s="638"/>
      <c r="BC19" s="638"/>
      <c r="BD19" s="638"/>
      <c r="BE19" s="638"/>
      <c r="BF19" s="639"/>
      <c r="BG19" s="640">
        <v>36224</v>
      </c>
      <c r="BH19" s="641"/>
      <c r="BI19" s="641"/>
      <c r="BJ19" s="641"/>
      <c r="BK19" s="641"/>
      <c r="BL19" s="641"/>
      <c r="BM19" s="641"/>
      <c r="BN19" s="642"/>
      <c r="BO19" s="677">
        <v>5</v>
      </c>
      <c r="BP19" s="677"/>
      <c r="BQ19" s="677"/>
      <c r="BR19" s="677"/>
      <c r="BS19" s="646" t="s">
        <v>176</v>
      </c>
      <c r="BT19" s="641"/>
      <c r="BU19" s="641"/>
      <c r="BV19" s="641"/>
      <c r="BW19" s="641"/>
      <c r="BX19" s="641"/>
      <c r="BY19" s="641"/>
      <c r="BZ19" s="641"/>
      <c r="CA19" s="641"/>
      <c r="CB19" s="684"/>
      <c r="CD19" s="673" t="s">
        <v>272</v>
      </c>
      <c r="CE19" s="674"/>
      <c r="CF19" s="674"/>
      <c r="CG19" s="674"/>
      <c r="CH19" s="674"/>
      <c r="CI19" s="674"/>
      <c r="CJ19" s="674"/>
      <c r="CK19" s="674"/>
      <c r="CL19" s="674"/>
      <c r="CM19" s="674"/>
      <c r="CN19" s="674"/>
      <c r="CO19" s="674"/>
      <c r="CP19" s="674"/>
      <c r="CQ19" s="675"/>
      <c r="CR19" s="640" t="s">
        <v>138</v>
      </c>
      <c r="CS19" s="641"/>
      <c r="CT19" s="641"/>
      <c r="CU19" s="641"/>
      <c r="CV19" s="641"/>
      <c r="CW19" s="641"/>
      <c r="CX19" s="641"/>
      <c r="CY19" s="642"/>
      <c r="CZ19" s="677" t="s">
        <v>138</v>
      </c>
      <c r="DA19" s="677"/>
      <c r="DB19" s="677"/>
      <c r="DC19" s="677"/>
      <c r="DD19" s="646" t="s">
        <v>138</v>
      </c>
      <c r="DE19" s="641"/>
      <c r="DF19" s="641"/>
      <c r="DG19" s="641"/>
      <c r="DH19" s="641"/>
      <c r="DI19" s="641"/>
      <c r="DJ19" s="641"/>
      <c r="DK19" s="641"/>
      <c r="DL19" s="641"/>
      <c r="DM19" s="641"/>
      <c r="DN19" s="641"/>
      <c r="DO19" s="641"/>
      <c r="DP19" s="642"/>
      <c r="DQ19" s="646" t="s">
        <v>138</v>
      </c>
      <c r="DR19" s="641"/>
      <c r="DS19" s="641"/>
      <c r="DT19" s="641"/>
      <c r="DU19" s="641"/>
      <c r="DV19" s="641"/>
      <c r="DW19" s="641"/>
      <c r="DX19" s="641"/>
      <c r="DY19" s="641"/>
      <c r="DZ19" s="641"/>
      <c r="EA19" s="641"/>
      <c r="EB19" s="641"/>
      <c r="EC19" s="684"/>
    </row>
    <row r="20" spans="2:133" ht="11.25" customHeight="1" x14ac:dyDescent="0.15">
      <c r="B20" s="637" t="s">
        <v>273</v>
      </c>
      <c r="C20" s="638"/>
      <c r="D20" s="638"/>
      <c r="E20" s="638"/>
      <c r="F20" s="638"/>
      <c r="G20" s="638"/>
      <c r="H20" s="638"/>
      <c r="I20" s="638"/>
      <c r="J20" s="638"/>
      <c r="K20" s="638"/>
      <c r="L20" s="638"/>
      <c r="M20" s="638"/>
      <c r="N20" s="638"/>
      <c r="O20" s="638"/>
      <c r="P20" s="638"/>
      <c r="Q20" s="639"/>
      <c r="R20" s="640">
        <v>142</v>
      </c>
      <c r="S20" s="641"/>
      <c r="T20" s="641"/>
      <c r="U20" s="641"/>
      <c r="V20" s="641"/>
      <c r="W20" s="641"/>
      <c r="X20" s="641"/>
      <c r="Y20" s="642"/>
      <c r="Z20" s="677">
        <v>0</v>
      </c>
      <c r="AA20" s="677"/>
      <c r="AB20" s="677"/>
      <c r="AC20" s="677"/>
      <c r="AD20" s="678">
        <v>142</v>
      </c>
      <c r="AE20" s="678"/>
      <c r="AF20" s="678"/>
      <c r="AG20" s="678"/>
      <c r="AH20" s="678"/>
      <c r="AI20" s="678"/>
      <c r="AJ20" s="678"/>
      <c r="AK20" s="678"/>
      <c r="AL20" s="643">
        <v>0</v>
      </c>
      <c r="AM20" s="644"/>
      <c r="AN20" s="644"/>
      <c r="AO20" s="679"/>
      <c r="AP20" s="637" t="s">
        <v>274</v>
      </c>
      <c r="AQ20" s="638"/>
      <c r="AR20" s="638"/>
      <c r="AS20" s="638"/>
      <c r="AT20" s="638"/>
      <c r="AU20" s="638"/>
      <c r="AV20" s="638"/>
      <c r="AW20" s="638"/>
      <c r="AX20" s="638"/>
      <c r="AY20" s="638"/>
      <c r="AZ20" s="638"/>
      <c r="BA20" s="638"/>
      <c r="BB20" s="638"/>
      <c r="BC20" s="638"/>
      <c r="BD20" s="638"/>
      <c r="BE20" s="638"/>
      <c r="BF20" s="639"/>
      <c r="BG20" s="640">
        <v>36224</v>
      </c>
      <c r="BH20" s="641"/>
      <c r="BI20" s="641"/>
      <c r="BJ20" s="641"/>
      <c r="BK20" s="641"/>
      <c r="BL20" s="641"/>
      <c r="BM20" s="641"/>
      <c r="BN20" s="642"/>
      <c r="BO20" s="677">
        <v>5</v>
      </c>
      <c r="BP20" s="677"/>
      <c r="BQ20" s="677"/>
      <c r="BR20" s="677"/>
      <c r="BS20" s="646" t="s">
        <v>138</v>
      </c>
      <c r="BT20" s="641"/>
      <c r="BU20" s="641"/>
      <c r="BV20" s="641"/>
      <c r="BW20" s="641"/>
      <c r="BX20" s="641"/>
      <c r="BY20" s="641"/>
      <c r="BZ20" s="641"/>
      <c r="CA20" s="641"/>
      <c r="CB20" s="684"/>
      <c r="CD20" s="673" t="s">
        <v>275</v>
      </c>
      <c r="CE20" s="674"/>
      <c r="CF20" s="674"/>
      <c r="CG20" s="674"/>
      <c r="CH20" s="674"/>
      <c r="CI20" s="674"/>
      <c r="CJ20" s="674"/>
      <c r="CK20" s="674"/>
      <c r="CL20" s="674"/>
      <c r="CM20" s="674"/>
      <c r="CN20" s="674"/>
      <c r="CO20" s="674"/>
      <c r="CP20" s="674"/>
      <c r="CQ20" s="675"/>
      <c r="CR20" s="640">
        <v>6402307</v>
      </c>
      <c r="CS20" s="641"/>
      <c r="CT20" s="641"/>
      <c r="CU20" s="641"/>
      <c r="CV20" s="641"/>
      <c r="CW20" s="641"/>
      <c r="CX20" s="641"/>
      <c r="CY20" s="642"/>
      <c r="CZ20" s="677">
        <v>100</v>
      </c>
      <c r="DA20" s="677"/>
      <c r="DB20" s="677"/>
      <c r="DC20" s="677"/>
      <c r="DD20" s="646">
        <v>849371</v>
      </c>
      <c r="DE20" s="641"/>
      <c r="DF20" s="641"/>
      <c r="DG20" s="641"/>
      <c r="DH20" s="641"/>
      <c r="DI20" s="641"/>
      <c r="DJ20" s="641"/>
      <c r="DK20" s="641"/>
      <c r="DL20" s="641"/>
      <c r="DM20" s="641"/>
      <c r="DN20" s="641"/>
      <c r="DO20" s="641"/>
      <c r="DP20" s="642"/>
      <c r="DQ20" s="646">
        <v>4282595</v>
      </c>
      <c r="DR20" s="641"/>
      <c r="DS20" s="641"/>
      <c r="DT20" s="641"/>
      <c r="DU20" s="641"/>
      <c r="DV20" s="641"/>
      <c r="DW20" s="641"/>
      <c r="DX20" s="641"/>
      <c r="DY20" s="641"/>
      <c r="DZ20" s="641"/>
      <c r="EA20" s="641"/>
      <c r="EB20" s="641"/>
      <c r="EC20" s="684"/>
    </row>
    <row r="21" spans="2:133" ht="11.25" customHeight="1" x14ac:dyDescent="0.15">
      <c r="B21" s="637" t="s">
        <v>276</v>
      </c>
      <c r="C21" s="638"/>
      <c r="D21" s="638"/>
      <c r="E21" s="638"/>
      <c r="F21" s="638"/>
      <c r="G21" s="638"/>
      <c r="H21" s="638"/>
      <c r="I21" s="638"/>
      <c r="J21" s="638"/>
      <c r="K21" s="638"/>
      <c r="L21" s="638"/>
      <c r="M21" s="638"/>
      <c r="N21" s="638"/>
      <c r="O21" s="638"/>
      <c r="P21" s="638"/>
      <c r="Q21" s="639"/>
      <c r="R21" s="640">
        <v>2564</v>
      </c>
      <c r="S21" s="641"/>
      <c r="T21" s="641"/>
      <c r="U21" s="641"/>
      <c r="V21" s="641"/>
      <c r="W21" s="641"/>
      <c r="X21" s="641"/>
      <c r="Y21" s="642"/>
      <c r="Z21" s="677">
        <v>0</v>
      </c>
      <c r="AA21" s="677"/>
      <c r="AB21" s="677"/>
      <c r="AC21" s="677"/>
      <c r="AD21" s="678">
        <v>2564</v>
      </c>
      <c r="AE21" s="678"/>
      <c r="AF21" s="678"/>
      <c r="AG21" s="678"/>
      <c r="AH21" s="678"/>
      <c r="AI21" s="678"/>
      <c r="AJ21" s="678"/>
      <c r="AK21" s="678"/>
      <c r="AL21" s="643">
        <v>0.1</v>
      </c>
      <c r="AM21" s="644"/>
      <c r="AN21" s="644"/>
      <c r="AO21" s="679"/>
      <c r="AP21" s="734" t="s">
        <v>277</v>
      </c>
      <c r="AQ21" s="742"/>
      <c r="AR21" s="742"/>
      <c r="AS21" s="742"/>
      <c r="AT21" s="742"/>
      <c r="AU21" s="742"/>
      <c r="AV21" s="742"/>
      <c r="AW21" s="742"/>
      <c r="AX21" s="742"/>
      <c r="AY21" s="742"/>
      <c r="AZ21" s="742"/>
      <c r="BA21" s="742"/>
      <c r="BB21" s="742"/>
      <c r="BC21" s="742"/>
      <c r="BD21" s="742"/>
      <c r="BE21" s="742"/>
      <c r="BF21" s="736"/>
      <c r="BG21" s="640">
        <v>6552</v>
      </c>
      <c r="BH21" s="641"/>
      <c r="BI21" s="641"/>
      <c r="BJ21" s="641"/>
      <c r="BK21" s="641"/>
      <c r="BL21" s="641"/>
      <c r="BM21" s="641"/>
      <c r="BN21" s="642"/>
      <c r="BO21" s="677">
        <v>0.9</v>
      </c>
      <c r="BP21" s="677"/>
      <c r="BQ21" s="677"/>
      <c r="BR21" s="677"/>
      <c r="BS21" s="646" t="s">
        <v>138</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278</v>
      </c>
      <c r="C22" s="638"/>
      <c r="D22" s="638"/>
      <c r="E22" s="638"/>
      <c r="F22" s="638"/>
      <c r="G22" s="638"/>
      <c r="H22" s="638"/>
      <c r="I22" s="638"/>
      <c r="J22" s="638"/>
      <c r="K22" s="638"/>
      <c r="L22" s="638"/>
      <c r="M22" s="638"/>
      <c r="N22" s="638"/>
      <c r="O22" s="638"/>
      <c r="P22" s="638"/>
      <c r="Q22" s="639"/>
      <c r="R22" s="640">
        <v>3022271</v>
      </c>
      <c r="S22" s="641"/>
      <c r="T22" s="641"/>
      <c r="U22" s="641"/>
      <c r="V22" s="641"/>
      <c r="W22" s="641"/>
      <c r="X22" s="641"/>
      <c r="Y22" s="642"/>
      <c r="Z22" s="677">
        <v>47</v>
      </c>
      <c r="AA22" s="677"/>
      <c r="AB22" s="677"/>
      <c r="AC22" s="677"/>
      <c r="AD22" s="678">
        <v>2801041</v>
      </c>
      <c r="AE22" s="678"/>
      <c r="AF22" s="678"/>
      <c r="AG22" s="678"/>
      <c r="AH22" s="678"/>
      <c r="AI22" s="678"/>
      <c r="AJ22" s="678"/>
      <c r="AK22" s="678"/>
      <c r="AL22" s="643">
        <v>73.5</v>
      </c>
      <c r="AM22" s="644"/>
      <c r="AN22" s="644"/>
      <c r="AO22" s="679"/>
      <c r="AP22" s="734" t="s">
        <v>279</v>
      </c>
      <c r="AQ22" s="742"/>
      <c r="AR22" s="742"/>
      <c r="AS22" s="742"/>
      <c r="AT22" s="742"/>
      <c r="AU22" s="742"/>
      <c r="AV22" s="742"/>
      <c r="AW22" s="742"/>
      <c r="AX22" s="742"/>
      <c r="AY22" s="742"/>
      <c r="AZ22" s="742"/>
      <c r="BA22" s="742"/>
      <c r="BB22" s="742"/>
      <c r="BC22" s="742"/>
      <c r="BD22" s="742"/>
      <c r="BE22" s="742"/>
      <c r="BF22" s="736"/>
      <c r="BG22" s="640" t="s">
        <v>138</v>
      </c>
      <c r="BH22" s="641"/>
      <c r="BI22" s="641"/>
      <c r="BJ22" s="641"/>
      <c r="BK22" s="641"/>
      <c r="BL22" s="641"/>
      <c r="BM22" s="641"/>
      <c r="BN22" s="642"/>
      <c r="BO22" s="677" t="s">
        <v>138</v>
      </c>
      <c r="BP22" s="677"/>
      <c r="BQ22" s="677"/>
      <c r="BR22" s="677"/>
      <c r="BS22" s="646" t="s">
        <v>138</v>
      </c>
      <c r="BT22" s="641"/>
      <c r="BU22" s="641"/>
      <c r="BV22" s="641"/>
      <c r="BW22" s="641"/>
      <c r="BX22" s="641"/>
      <c r="BY22" s="641"/>
      <c r="BZ22" s="641"/>
      <c r="CA22" s="641"/>
      <c r="CB22" s="684"/>
      <c r="CD22" s="744" t="s">
        <v>280</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281</v>
      </c>
      <c r="C23" s="638"/>
      <c r="D23" s="638"/>
      <c r="E23" s="638"/>
      <c r="F23" s="638"/>
      <c r="G23" s="638"/>
      <c r="H23" s="638"/>
      <c r="I23" s="638"/>
      <c r="J23" s="638"/>
      <c r="K23" s="638"/>
      <c r="L23" s="638"/>
      <c r="M23" s="638"/>
      <c r="N23" s="638"/>
      <c r="O23" s="638"/>
      <c r="P23" s="638"/>
      <c r="Q23" s="639"/>
      <c r="R23" s="640">
        <v>2801041</v>
      </c>
      <c r="S23" s="641"/>
      <c r="T23" s="641"/>
      <c r="U23" s="641"/>
      <c r="V23" s="641"/>
      <c r="W23" s="641"/>
      <c r="X23" s="641"/>
      <c r="Y23" s="642"/>
      <c r="Z23" s="677">
        <v>43.5</v>
      </c>
      <c r="AA23" s="677"/>
      <c r="AB23" s="677"/>
      <c r="AC23" s="677"/>
      <c r="AD23" s="678">
        <v>2801041</v>
      </c>
      <c r="AE23" s="678"/>
      <c r="AF23" s="678"/>
      <c r="AG23" s="678"/>
      <c r="AH23" s="678"/>
      <c r="AI23" s="678"/>
      <c r="AJ23" s="678"/>
      <c r="AK23" s="678"/>
      <c r="AL23" s="643">
        <v>73.5</v>
      </c>
      <c r="AM23" s="644"/>
      <c r="AN23" s="644"/>
      <c r="AO23" s="679"/>
      <c r="AP23" s="734" t="s">
        <v>282</v>
      </c>
      <c r="AQ23" s="742"/>
      <c r="AR23" s="742"/>
      <c r="AS23" s="742"/>
      <c r="AT23" s="742"/>
      <c r="AU23" s="742"/>
      <c r="AV23" s="742"/>
      <c r="AW23" s="742"/>
      <c r="AX23" s="742"/>
      <c r="AY23" s="742"/>
      <c r="AZ23" s="742"/>
      <c r="BA23" s="742"/>
      <c r="BB23" s="742"/>
      <c r="BC23" s="742"/>
      <c r="BD23" s="742"/>
      <c r="BE23" s="742"/>
      <c r="BF23" s="736"/>
      <c r="BG23" s="640">
        <v>29672</v>
      </c>
      <c r="BH23" s="641"/>
      <c r="BI23" s="641"/>
      <c r="BJ23" s="641"/>
      <c r="BK23" s="641"/>
      <c r="BL23" s="641"/>
      <c r="BM23" s="641"/>
      <c r="BN23" s="642"/>
      <c r="BO23" s="677">
        <v>4.0999999999999996</v>
      </c>
      <c r="BP23" s="677"/>
      <c r="BQ23" s="677"/>
      <c r="BR23" s="677"/>
      <c r="BS23" s="646" t="s">
        <v>176</v>
      </c>
      <c r="BT23" s="641"/>
      <c r="BU23" s="641"/>
      <c r="BV23" s="641"/>
      <c r="BW23" s="641"/>
      <c r="BX23" s="641"/>
      <c r="BY23" s="641"/>
      <c r="BZ23" s="641"/>
      <c r="CA23" s="641"/>
      <c r="CB23" s="684"/>
      <c r="CD23" s="744" t="s">
        <v>222</v>
      </c>
      <c r="CE23" s="745"/>
      <c r="CF23" s="745"/>
      <c r="CG23" s="745"/>
      <c r="CH23" s="745"/>
      <c r="CI23" s="745"/>
      <c r="CJ23" s="745"/>
      <c r="CK23" s="745"/>
      <c r="CL23" s="745"/>
      <c r="CM23" s="745"/>
      <c r="CN23" s="745"/>
      <c r="CO23" s="745"/>
      <c r="CP23" s="745"/>
      <c r="CQ23" s="746"/>
      <c r="CR23" s="744" t="s">
        <v>283</v>
      </c>
      <c r="CS23" s="745"/>
      <c r="CT23" s="745"/>
      <c r="CU23" s="745"/>
      <c r="CV23" s="745"/>
      <c r="CW23" s="745"/>
      <c r="CX23" s="745"/>
      <c r="CY23" s="746"/>
      <c r="CZ23" s="744" t="s">
        <v>284</v>
      </c>
      <c r="DA23" s="745"/>
      <c r="DB23" s="745"/>
      <c r="DC23" s="746"/>
      <c r="DD23" s="744" t="s">
        <v>285</v>
      </c>
      <c r="DE23" s="745"/>
      <c r="DF23" s="745"/>
      <c r="DG23" s="745"/>
      <c r="DH23" s="745"/>
      <c r="DI23" s="745"/>
      <c r="DJ23" s="745"/>
      <c r="DK23" s="746"/>
      <c r="DL23" s="753" t="s">
        <v>286</v>
      </c>
      <c r="DM23" s="754"/>
      <c r="DN23" s="754"/>
      <c r="DO23" s="754"/>
      <c r="DP23" s="754"/>
      <c r="DQ23" s="754"/>
      <c r="DR23" s="754"/>
      <c r="DS23" s="754"/>
      <c r="DT23" s="754"/>
      <c r="DU23" s="754"/>
      <c r="DV23" s="755"/>
      <c r="DW23" s="744" t="s">
        <v>287</v>
      </c>
      <c r="DX23" s="745"/>
      <c r="DY23" s="745"/>
      <c r="DZ23" s="745"/>
      <c r="EA23" s="745"/>
      <c r="EB23" s="745"/>
      <c r="EC23" s="746"/>
    </row>
    <row r="24" spans="2:133" ht="11.25" customHeight="1" x14ac:dyDescent="0.15">
      <c r="B24" s="637" t="s">
        <v>288</v>
      </c>
      <c r="C24" s="638"/>
      <c r="D24" s="638"/>
      <c r="E24" s="638"/>
      <c r="F24" s="638"/>
      <c r="G24" s="638"/>
      <c r="H24" s="638"/>
      <c r="I24" s="638"/>
      <c r="J24" s="638"/>
      <c r="K24" s="638"/>
      <c r="L24" s="638"/>
      <c r="M24" s="638"/>
      <c r="N24" s="638"/>
      <c r="O24" s="638"/>
      <c r="P24" s="638"/>
      <c r="Q24" s="639"/>
      <c r="R24" s="640">
        <v>221230</v>
      </c>
      <c r="S24" s="641"/>
      <c r="T24" s="641"/>
      <c r="U24" s="641"/>
      <c r="V24" s="641"/>
      <c r="W24" s="641"/>
      <c r="X24" s="641"/>
      <c r="Y24" s="642"/>
      <c r="Z24" s="677">
        <v>3.4</v>
      </c>
      <c r="AA24" s="677"/>
      <c r="AB24" s="677"/>
      <c r="AC24" s="677"/>
      <c r="AD24" s="678" t="s">
        <v>176</v>
      </c>
      <c r="AE24" s="678"/>
      <c r="AF24" s="678"/>
      <c r="AG24" s="678"/>
      <c r="AH24" s="678"/>
      <c r="AI24" s="678"/>
      <c r="AJ24" s="678"/>
      <c r="AK24" s="678"/>
      <c r="AL24" s="643" t="s">
        <v>138</v>
      </c>
      <c r="AM24" s="644"/>
      <c r="AN24" s="644"/>
      <c r="AO24" s="679"/>
      <c r="AP24" s="734" t="s">
        <v>289</v>
      </c>
      <c r="AQ24" s="742"/>
      <c r="AR24" s="742"/>
      <c r="AS24" s="742"/>
      <c r="AT24" s="742"/>
      <c r="AU24" s="742"/>
      <c r="AV24" s="742"/>
      <c r="AW24" s="742"/>
      <c r="AX24" s="742"/>
      <c r="AY24" s="742"/>
      <c r="AZ24" s="742"/>
      <c r="BA24" s="742"/>
      <c r="BB24" s="742"/>
      <c r="BC24" s="742"/>
      <c r="BD24" s="742"/>
      <c r="BE24" s="742"/>
      <c r="BF24" s="736"/>
      <c r="BG24" s="640" t="s">
        <v>176</v>
      </c>
      <c r="BH24" s="641"/>
      <c r="BI24" s="641"/>
      <c r="BJ24" s="641"/>
      <c r="BK24" s="641"/>
      <c r="BL24" s="641"/>
      <c r="BM24" s="641"/>
      <c r="BN24" s="642"/>
      <c r="BO24" s="677" t="s">
        <v>138</v>
      </c>
      <c r="BP24" s="677"/>
      <c r="BQ24" s="677"/>
      <c r="BR24" s="677"/>
      <c r="BS24" s="646" t="s">
        <v>176</v>
      </c>
      <c r="BT24" s="641"/>
      <c r="BU24" s="641"/>
      <c r="BV24" s="641"/>
      <c r="BW24" s="641"/>
      <c r="BX24" s="641"/>
      <c r="BY24" s="641"/>
      <c r="BZ24" s="641"/>
      <c r="CA24" s="641"/>
      <c r="CB24" s="684"/>
      <c r="CD24" s="698" t="s">
        <v>290</v>
      </c>
      <c r="CE24" s="699"/>
      <c r="CF24" s="699"/>
      <c r="CG24" s="699"/>
      <c r="CH24" s="699"/>
      <c r="CI24" s="699"/>
      <c r="CJ24" s="699"/>
      <c r="CK24" s="699"/>
      <c r="CL24" s="699"/>
      <c r="CM24" s="699"/>
      <c r="CN24" s="699"/>
      <c r="CO24" s="699"/>
      <c r="CP24" s="699"/>
      <c r="CQ24" s="700"/>
      <c r="CR24" s="695">
        <v>2371326</v>
      </c>
      <c r="CS24" s="696"/>
      <c r="CT24" s="696"/>
      <c r="CU24" s="696"/>
      <c r="CV24" s="696"/>
      <c r="CW24" s="696"/>
      <c r="CX24" s="696"/>
      <c r="CY24" s="739"/>
      <c r="CZ24" s="740">
        <v>37</v>
      </c>
      <c r="DA24" s="711"/>
      <c r="DB24" s="711"/>
      <c r="DC24" s="743"/>
      <c r="DD24" s="738">
        <v>1918651</v>
      </c>
      <c r="DE24" s="696"/>
      <c r="DF24" s="696"/>
      <c r="DG24" s="696"/>
      <c r="DH24" s="696"/>
      <c r="DI24" s="696"/>
      <c r="DJ24" s="696"/>
      <c r="DK24" s="739"/>
      <c r="DL24" s="738">
        <v>1657795</v>
      </c>
      <c r="DM24" s="696"/>
      <c r="DN24" s="696"/>
      <c r="DO24" s="696"/>
      <c r="DP24" s="696"/>
      <c r="DQ24" s="696"/>
      <c r="DR24" s="696"/>
      <c r="DS24" s="696"/>
      <c r="DT24" s="696"/>
      <c r="DU24" s="696"/>
      <c r="DV24" s="739"/>
      <c r="DW24" s="740">
        <v>42.3</v>
      </c>
      <c r="DX24" s="711"/>
      <c r="DY24" s="711"/>
      <c r="DZ24" s="711"/>
      <c r="EA24" s="711"/>
      <c r="EB24" s="711"/>
      <c r="EC24" s="741"/>
    </row>
    <row r="25" spans="2:133" ht="11.25" customHeight="1" x14ac:dyDescent="0.15">
      <c r="B25" s="637" t="s">
        <v>291</v>
      </c>
      <c r="C25" s="638"/>
      <c r="D25" s="638"/>
      <c r="E25" s="638"/>
      <c r="F25" s="638"/>
      <c r="G25" s="638"/>
      <c r="H25" s="638"/>
      <c r="I25" s="638"/>
      <c r="J25" s="638"/>
      <c r="K25" s="638"/>
      <c r="L25" s="638"/>
      <c r="M25" s="638"/>
      <c r="N25" s="638"/>
      <c r="O25" s="638"/>
      <c r="P25" s="638"/>
      <c r="Q25" s="639"/>
      <c r="R25" s="640" t="s">
        <v>138</v>
      </c>
      <c r="S25" s="641"/>
      <c r="T25" s="641"/>
      <c r="U25" s="641"/>
      <c r="V25" s="641"/>
      <c r="W25" s="641"/>
      <c r="X25" s="641"/>
      <c r="Y25" s="642"/>
      <c r="Z25" s="677" t="s">
        <v>138</v>
      </c>
      <c r="AA25" s="677"/>
      <c r="AB25" s="677"/>
      <c r="AC25" s="677"/>
      <c r="AD25" s="678" t="s">
        <v>176</v>
      </c>
      <c r="AE25" s="678"/>
      <c r="AF25" s="678"/>
      <c r="AG25" s="678"/>
      <c r="AH25" s="678"/>
      <c r="AI25" s="678"/>
      <c r="AJ25" s="678"/>
      <c r="AK25" s="678"/>
      <c r="AL25" s="643" t="s">
        <v>176</v>
      </c>
      <c r="AM25" s="644"/>
      <c r="AN25" s="644"/>
      <c r="AO25" s="679"/>
      <c r="AP25" s="734" t="s">
        <v>292</v>
      </c>
      <c r="AQ25" s="742"/>
      <c r="AR25" s="742"/>
      <c r="AS25" s="742"/>
      <c r="AT25" s="742"/>
      <c r="AU25" s="742"/>
      <c r="AV25" s="742"/>
      <c r="AW25" s="742"/>
      <c r="AX25" s="742"/>
      <c r="AY25" s="742"/>
      <c r="AZ25" s="742"/>
      <c r="BA25" s="742"/>
      <c r="BB25" s="742"/>
      <c r="BC25" s="742"/>
      <c r="BD25" s="742"/>
      <c r="BE25" s="742"/>
      <c r="BF25" s="736"/>
      <c r="BG25" s="640" t="s">
        <v>138</v>
      </c>
      <c r="BH25" s="641"/>
      <c r="BI25" s="641"/>
      <c r="BJ25" s="641"/>
      <c r="BK25" s="641"/>
      <c r="BL25" s="641"/>
      <c r="BM25" s="641"/>
      <c r="BN25" s="642"/>
      <c r="BO25" s="677" t="s">
        <v>176</v>
      </c>
      <c r="BP25" s="677"/>
      <c r="BQ25" s="677"/>
      <c r="BR25" s="677"/>
      <c r="BS25" s="646" t="s">
        <v>138</v>
      </c>
      <c r="BT25" s="641"/>
      <c r="BU25" s="641"/>
      <c r="BV25" s="641"/>
      <c r="BW25" s="641"/>
      <c r="BX25" s="641"/>
      <c r="BY25" s="641"/>
      <c r="BZ25" s="641"/>
      <c r="CA25" s="641"/>
      <c r="CB25" s="684"/>
      <c r="CD25" s="673" t="s">
        <v>293</v>
      </c>
      <c r="CE25" s="674"/>
      <c r="CF25" s="674"/>
      <c r="CG25" s="674"/>
      <c r="CH25" s="674"/>
      <c r="CI25" s="674"/>
      <c r="CJ25" s="674"/>
      <c r="CK25" s="674"/>
      <c r="CL25" s="674"/>
      <c r="CM25" s="674"/>
      <c r="CN25" s="674"/>
      <c r="CO25" s="674"/>
      <c r="CP25" s="674"/>
      <c r="CQ25" s="675"/>
      <c r="CR25" s="640">
        <v>1072960</v>
      </c>
      <c r="CS25" s="659"/>
      <c r="CT25" s="659"/>
      <c r="CU25" s="659"/>
      <c r="CV25" s="659"/>
      <c r="CW25" s="659"/>
      <c r="CX25" s="659"/>
      <c r="CY25" s="660"/>
      <c r="CZ25" s="643">
        <v>16.8</v>
      </c>
      <c r="DA25" s="661"/>
      <c r="DB25" s="661"/>
      <c r="DC25" s="662"/>
      <c r="DD25" s="646">
        <v>987410</v>
      </c>
      <c r="DE25" s="659"/>
      <c r="DF25" s="659"/>
      <c r="DG25" s="659"/>
      <c r="DH25" s="659"/>
      <c r="DI25" s="659"/>
      <c r="DJ25" s="659"/>
      <c r="DK25" s="660"/>
      <c r="DL25" s="646">
        <v>816615</v>
      </c>
      <c r="DM25" s="659"/>
      <c r="DN25" s="659"/>
      <c r="DO25" s="659"/>
      <c r="DP25" s="659"/>
      <c r="DQ25" s="659"/>
      <c r="DR25" s="659"/>
      <c r="DS25" s="659"/>
      <c r="DT25" s="659"/>
      <c r="DU25" s="659"/>
      <c r="DV25" s="660"/>
      <c r="DW25" s="643">
        <v>20.8</v>
      </c>
      <c r="DX25" s="661"/>
      <c r="DY25" s="661"/>
      <c r="DZ25" s="661"/>
      <c r="EA25" s="661"/>
      <c r="EB25" s="661"/>
      <c r="EC25" s="676"/>
    </row>
    <row r="26" spans="2:133" ht="11.25" customHeight="1" x14ac:dyDescent="0.15">
      <c r="B26" s="637" t="s">
        <v>294</v>
      </c>
      <c r="C26" s="638"/>
      <c r="D26" s="638"/>
      <c r="E26" s="638"/>
      <c r="F26" s="638"/>
      <c r="G26" s="638"/>
      <c r="H26" s="638"/>
      <c r="I26" s="638"/>
      <c r="J26" s="638"/>
      <c r="K26" s="638"/>
      <c r="L26" s="638"/>
      <c r="M26" s="638"/>
      <c r="N26" s="638"/>
      <c r="O26" s="638"/>
      <c r="P26" s="638"/>
      <c r="Q26" s="639"/>
      <c r="R26" s="640">
        <v>3957364</v>
      </c>
      <c r="S26" s="641"/>
      <c r="T26" s="641"/>
      <c r="U26" s="641"/>
      <c r="V26" s="641"/>
      <c r="W26" s="641"/>
      <c r="X26" s="641"/>
      <c r="Y26" s="642"/>
      <c r="Z26" s="677">
        <v>61.5</v>
      </c>
      <c r="AA26" s="677"/>
      <c r="AB26" s="677"/>
      <c r="AC26" s="677"/>
      <c r="AD26" s="678">
        <v>3699910</v>
      </c>
      <c r="AE26" s="678"/>
      <c r="AF26" s="678"/>
      <c r="AG26" s="678"/>
      <c r="AH26" s="678"/>
      <c r="AI26" s="678"/>
      <c r="AJ26" s="678"/>
      <c r="AK26" s="678"/>
      <c r="AL26" s="643">
        <v>97.1</v>
      </c>
      <c r="AM26" s="644"/>
      <c r="AN26" s="644"/>
      <c r="AO26" s="679"/>
      <c r="AP26" s="734" t="s">
        <v>295</v>
      </c>
      <c r="AQ26" s="735"/>
      <c r="AR26" s="735"/>
      <c r="AS26" s="735"/>
      <c r="AT26" s="735"/>
      <c r="AU26" s="735"/>
      <c r="AV26" s="735"/>
      <c r="AW26" s="735"/>
      <c r="AX26" s="735"/>
      <c r="AY26" s="735"/>
      <c r="AZ26" s="735"/>
      <c r="BA26" s="735"/>
      <c r="BB26" s="735"/>
      <c r="BC26" s="735"/>
      <c r="BD26" s="735"/>
      <c r="BE26" s="735"/>
      <c r="BF26" s="736"/>
      <c r="BG26" s="640" t="s">
        <v>176</v>
      </c>
      <c r="BH26" s="641"/>
      <c r="BI26" s="641"/>
      <c r="BJ26" s="641"/>
      <c r="BK26" s="641"/>
      <c r="BL26" s="641"/>
      <c r="BM26" s="641"/>
      <c r="BN26" s="642"/>
      <c r="BO26" s="677" t="s">
        <v>296</v>
      </c>
      <c r="BP26" s="677"/>
      <c r="BQ26" s="677"/>
      <c r="BR26" s="677"/>
      <c r="BS26" s="646" t="s">
        <v>138</v>
      </c>
      <c r="BT26" s="641"/>
      <c r="BU26" s="641"/>
      <c r="BV26" s="641"/>
      <c r="BW26" s="641"/>
      <c r="BX26" s="641"/>
      <c r="BY26" s="641"/>
      <c r="BZ26" s="641"/>
      <c r="CA26" s="641"/>
      <c r="CB26" s="684"/>
      <c r="CD26" s="673" t="s">
        <v>297</v>
      </c>
      <c r="CE26" s="674"/>
      <c r="CF26" s="674"/>
      <c r="CG26" s="674"/>
      <c r="CH26" s="674"/>
      <c r="CI26" s="674"/>
      <c r="CJ26" s="674"/>
      <c r="CK26" s="674"/>
      <c r="CL26" s="674"/>
      <c r="CM26" s="674"/>
      <c r="CN26" s="674"/>
      <c r="CO26" s="674"/>
      <c r="CP26" s="674"/>
      <c r="CQ26" s="675"/>
      <c r="CR26" s="640">
        <v>605097</v>
      </c>
      <c r="CS26" s="641"/>
      <c r="CT26" s="641"/>
      <c r="CU26" s="641"/>
      <c r="CV26" s="641"/>
      <c r="CW26" s="641"/>
      <c r="CX26" s="641"/>
      <c r="CY26" s="642"/>
      <c r="CZ26" s="643">
        <v>9.5</v>
      </c>
      <c r="DA26" s="661"/>
      <c r="DB26" s="661"/>
      <c r="DC26" s="662"/>
      <c r="DD26" s="646">
        <v>519547</v>
      </c>
      <c r="DE26" s="641"/>
      <c r="DF26" s="641"/>
      <c r="DG26" s="641"/>
      <c r="DH26" s="641"/>
      <c r="DI26" s="641"/>
      <c r="DJ26" s="641"/>
      <c r="DK26" s="642"/>
      <c r="DL26" s="646" t="s">
        <v>138</v>
      </c>
      <c r="DM26" s="641"/>
      <c r="DN26" s="641"/>
      <c r="DO26" s="641"/>
      <c r="DP26" s="641"/>
      <c r="DQ26" s="641"/>
      <c r="DR26" s="641"/>
      <c r="DS26" s="641"/>
      <c r="DT26" s="641"/>
      <c r="DU26" s="641"/>
      <c r="DV26" s="642"/>
      <c r="DW26" s="643" t="s">
        <v>176</v>
      </c>
      <c r="DX26" s="661"/>
      <c r="DY26" s="661"/>
      <c r="DZ26" s="661"/>
      <c r="EA26" s="661"/>
      <c r="EB26" s="661"/>
      <c r="EC26" s="676"/>
    </row>
    <row r="27" spans="2:133" ht="11.25" customHeight="1" x14ac:dyDescent="0.15">
      <c r="B27" s="637" t="s">
        <v>298</v>
      </c>
      <c r="C27" s="638"/>
      <c r="D27" s="638"/>
      <c r="E27" s="638"/>
      <c r="F27" s="638"/>
      <c r="G27" s="638"/>
      <c r="H27" s="638"/>
      <c r="I27" s="638"/>
      <c r="J27" s="638"/>
      <c r="K27" s="638"/>
      <c r="L27" s="638"/>
      <c r="M27" s="638"/>
      <c r="N27" s="638"/>
      <c r="O27" s="638"/>
      <c r="P27" s="638"/>
      <c r="Q27" s="639"/>
      <c r="R27" s="640" t="s">
        <v>138</v>
      </c>
      <c r="S27" s="641"/>
      <c r="T27" s="641"/>
      <c r="U27" s="641"/>
      <c r="V27" s="641"/>
      <c r="W27" s="641"/>
      <c r="X27" s="641"/>
      <c r="Y27" s="642"/>
      <c r="Z27" s="677" t="s">
        <v>138</v>
      </c>
      <c r="AA27" s="677"/>
      <c r="AB27" s="677"/>
      <c r="AC27" s="677"/>
      <c r="AD27" s="678" t="s">
        <v>138</v>
      </c>
      <c r="AE27" s="678"/>
      <c r="AF27" s="678"/>
      <c r="AG27" s="678"/>
      <c r="AH27" s="678"/>
      <c r="AI27" s="678"/>
      <c r="AJ27" s="678"/>
      <c r="AK27" s="678"/>
      <c r="AL27" s="643" t="s">
        <v>176</v>
      </c>
      <c r="AM27" s="644"/>
      <c r="AN27" s="644"/>
      <c r="AO27" s="679"/>
      <c r="AP27" s="637" t="s">
        <v>299</v>
      </c>
      <c r="AQ27" s="638"/>
      <c r="AR27" s="638"/>
      <c r="AS27" s="638"/>
      <c r="AT27" s="638"/>
      <c r="AU27" s="638"/>
      <c r="AV27" s="638"/>
      <c r="AW27" s="638"/>
      <c r="AX27" s="638"/>
      <c r="AY27" s="638"/>
      <c r="AZ27" s="638"/>
      <c r="BA27" s="638"/>
      <c r="BB27" s="638"/>
      <c r="BC27" s="638"/>
      <c r="BD27" s="638"/>
      <c r="BE27" s="638"/>
      <c r="BF27" s="639"/>
      <c r="BG27" s="640">
        <v>718745</v>
      </c>
      <c r="BH27" s="641"/>
      <c r="BI27" s="641"/>
      <c r="BJ27" s="641"/>
      <c r="BK27" s="641"/>
      <c r="BL27" s="641"/>
      <c r="BM27" s="641"/>
      <c r="BN27" s="642"/>
      <c r="BO27" s="677">
        <v>100</v>
      </c>
      <c r="BP27" s="677"/>
      <c r="BQ27" s="677"/>
      <c r="BR27" s="677"/>
      <c r="BS27" s="646">
        <v>9522</v>
      </c>
      <c r="BT27" s="641"/>
      <c r="BU27" s="641"/>
      <c r="BV27" s="641"/>
      <c r="BW27" s="641"/>
      <c r="BX27" s="641"/>
      <c r="BY27" s="641"/>
      <c r="BZ27" s="641"/>
      <c r="CA27" s="641"/>
      <c r="CB27" s="684"/>
      <c r="CD27" s="673" t="s">
        <v>300</v>
      </c>
      <c r="CE27" s="674"/>
      <c r="CF27" s="674"/>
      <c r="CG27" s="674"/>
      <c r="CH27" s="674"/>
      <c r="CI27" s="674"/>
      <c r="CJ27" s="674"/>
      <c r="CK27" s="674"/>
      <c r="CL27" s="674"/>
      <c r="CM27" s="674"/>
      <c r="CN27" s="674"/>
      <c r="CO27" s="674"/>
      <c r="CP27" s="674"/>
      <c r="CQ27" s="675"/>
      <c r="CR27" s="640">
        <v>441587</v>
      </c>
      <c r="CS27" s="659"/>
      <c r="CT27" s="659"/>
      <c r="CU27" s="659"/>
      <c r="CV27" s="659"/>
      <c r="CW27" s="659"/>
      <c r="CX27" s="659"/>
      <c r="CY27" s="660"/>
      <c r="CZ27" s="643">
        <v>6.9</v>
      </c>
      <c r="DA27" s="661"/>
      <c r="DB27" s="661"/>
      <c r="DC27" s="662"/>
      <c r="DD27" s="646">
        <v>128090</v>
      </c>
      <c r="DE27" s="659"/>
      <c r="DF27" s="659"/>
      <c r="DG27" s="659"/>
      <c r="DH27" s="659"/>
      <c r="DI27" s="659"/>
      <c r="DJ27" s="659"/>
      <c r="DK27" s="660"/>
      <c r="DL27" s="646">
        <v>128029</v>
      </c>
      <c r="DM27" s="659"/>
      <c r="DN27" s="659"/>
      <c r="DO27" s="659"/>
      <c r="DP27" s="659"/>
      <c r="DQ27" s="659"/>
      <c r="DR27" s="659"/>
      <c r="DS27" s="659"/>
      <c r="DT27" s="659"/>
      <c r="DU27" s="659"/>
      <c r="DV27" s="660"/>
      <c r="DW27" s="643">
        <v>3.3</v>
      </c>
      <c r="DX27" s="661"/>
      <c r="DY27" s="661"/>
      <c r="DZ27" s="661"/>
      <c r="EA27" s="661"/>
      <c r="EB27" s="661"/>
      <c r="EC27" s="676"/>
    </row>
    <row r="28" spans="2:133" ht="11.25" customHeight="1" x14ac:dyDescent="0.15">
      <c r="B28" s="637" t="s">
        <v>301</v>
      </c>
      <c r="C28" s="638"/>
      <c r="D28" s="638"/>
      <c r="E28" s="638"/>
      <c r="F28" s="638"/>
      <c r="G28" s="638"/>
      <c r="H28" s="638"/>
      <c r="I28" s="638"/>
      <c r="J28" s="638"/>
      <c r="K28" s="638"/>
      <c r="L28" s="638"/>
      <c r="M28" s="638"/>
      <c r="N28" s="638"/>
      <c r="O28" s="638"/>
      <c r="P28" s="638"/>
      <c r="Q28" s="639"/>
      <c r="R28" s="640">
        <v>27386</v>
      </c>
      <c r="S28" s="641"/>
      <c r="T28" s="641"/>
      <c r="U28" s="641"/>
      <c r="V28" s="641"/>
      <c r="W28" s="641"/>
      <c r="X28" s="641"/>
      <c r="Y28" s="642"/>
      <c r="Z28" s="677">
        <v>0.4</v>
      </c>
      <c r="AA28" s="677"/>
      <c r="AB28" s="677"/>
      <c r="AC28" s="677"/>
      <c r="AD28" s="678" t="s">
        <v>138</v>
      </c>
      <c r="AE28" s="678"/>
      <c r="AF28" s="678"/>
      <c r="AG28" s="678"/>
      <c r="AH28" s="678"/>
      <c r="AI28" s="678"/>
      <c r="AJ28" s="678"/>
      <c r="AK28" s="678"/>
      <c r="AL28" s="643" t="s">
        <v>176</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302</v>
      </c>
      <c r="CE28" s="674"/>
      <c r="CF28" s="674"/>
      <c r="CG28" s="674"/>
      <c r="CH28" s="674"/>
      <c r="CI28" s="674"/>
      <c r="CJ28" s="674"/>
      <c r="CK28" s="674"/>
      <c r="CL28" s="674"/>
      <c r="CM28" s="674"/>
      <c r="CN28" s="674"/>
      <c r="CO28" s="674"/>
      <c r="CP28" s="674"/>
      <c r="CQ28" s="675"/>
      <c r="CR28" s="640">
        <v>856779</v>
      </c>
      <c r="CS28" s="641"/>
      <c r="CT28" s="641"/>
      <c r="CU28" s="641"/>
      <c r="CV28" s="641"/>
      <c r="CW28" s="641"/>
      <c r="CX28" s="641"/>
      <c r="CY28" s="642"/>
      <c r="CZ28" s="643">
        <v>13.4</v>
      </c>
      <c r="DA28" s="661"/>
      <c r="DB28" s="661"/>
      <c r="DC28" s="662"/>
      <c r="DD28" s="646">
        <v>803151</v>
      </c>
      <c r="DE28" s="641"/>
      <c r="DF28" s="641"/>
      <c r="DG28" s="641"/>
      <c r="DH28" s="641"/>
      <c r="DI28" s="641"/>
      <c r="DJ28" s="641"/>
      <c r="DK28" s="642"/>
      <c r="DL28" s="646">
        <v>713151</v>
      </c>
      <c r="DM28" s="641"/>
      <c r="DN28" s="641"/>
      <c r="DO28" s="641"/>
      <c r="DP28" s="641"/>
      <c r="DQ28" s="641"/>
      <c r="DR28" s="641"/>
      <c r="DS28" s="641"/>
      <c r="DT28" s="641"/>
      <c r="DU28" s="641"/>
      <c r="DV28" s="642"/>
      <c r="DW28" s="643">
        <v>18.2</v>
      </c>
      <c r="DX28" s="661"/>
      <c r="DY28" s="661"/>
      <c r="DZ28" s="661"/>
      <c r="EA28" s="661"/>
      <c r="EB28" s="661"/>
      <c r="EC28" s="676"/>
    </row>
    <row r="29" spans="2:133" ht="11.25" customHeight="1" x14ac:dyDescent="0.15">
      <c r="B29" s="637" t="s">
        <v>303</v>
      </c>
      <c r="C29" s="638"/>
      <c r="D29" s="638"/>
      <c r="E29" s="638"/>
      <c r="F29" s="638"/>
      <c r="G29" s="638"/>
      <c r="H29" s="638"/>
      <c r="I29" s="638"/>
      <c r="J29" s="638"/>
      <c r="K29" s="638"/>
      <c r="L29" s="638"/>
      <c r="M29" s="638"/>
      <c r="N29" s="638"/>
      <c r="O29" s="638"/>
      <c r="P29" s="638"/>
      <c r="Q29" s="639"/>
      <c r="R29" s="640">
        <v>100930</v>
      </c>
      <c r="S29" s="641"/>
      <c r="T29" s="641"/>
      <c r="U29" s="641"/>
      <c r="V29" s="641"/>
      <c r="W29" s="641"/>
      <c r="X29" s="641"/>
      <c r="Y29" s="642"/>
      <c r="Z29" s="677">
        <v>1.6</v>
      </c>
      <c r="AA29" s="677"/>
      <c r="AB29" s="677"/>
      <c r="AC29" s="677"/>
      <c r="AD29" s="678">
        <v>2678</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37"/>
      <c r="CD29" s="725" t="s">
        <v>304</v>
      </c>
      <c r="CE29" s="726"/>
      <c r="CF29" s="673" t="s">
        <v>70</v>
      </c>
      <c r="CG29" s="674"/>
      <c r="CH29" s="674"/>
      <c r="CI29" s="674"/>
      <c r="CJ29" s="674"/>
      <c r="CK29" s="674"/>
      <c r="CL29" s="674"/>
      <c r="CM29" s="674"/>
      <c r="CN29" s="674"/>
      <c r="CO29" s="674"/>
      <c r="CP29" s="674"/>
      <c r="CQ29" s="675"/>
      <c r="CR29" s="640">
        <v>856687</v>
      </c>
      <c r="CS29" s="659"/>
      <c r="CT29" s="659"/>
      <c r="CU29" s="659"/>
      <c r="CV29" s="659"/>
      <c r="CW29" s="659"/>
      <c r="CX29" s="659"/>
      <c r="CY29" s="660"/>
      <c r="CZ29" s="643">
        <v>13.4</v>
      </c>
      <c r="DA29" s="661"/>
      <c r="DB29" s="661"/>
      <c r="DC29" s="662"/>
      <c r="DD29" s="646">
        <v>803059</v>
      </c>
      <c r="DE29" s="659"/>
      <c r="DF29" s="659"/>
      <c r="DG29" s="659"/>
      <c r="DH29" s="659"/>
      <c r="DI29" s="659"/>
      <c r="DJ29" s="659"/>
      <c r="DK29" s="660"/>
      <c r="DL29" s="646">
        <v>713059</v>
      </c>
      <c r="DM29" s="659"/>
      <c r="DN29" s="659"/>
      <c r="DO29" s="659"/>
      <c r="DP29" s="659"/>
      <c r="DQ29" s="659"/>
      <c r="DR29" s="659"/>
      <c r="DS29" s="659"/>
      <c r="DT29" s="659"/>
      <c r="DU29" s="659"/>
      <c r="DV29" s="660"/>
      <c r="DW29" s="643">
        <v>18.2</v>
      </c>
      <c r="DX29" s="661"/>
      <c r="DY29" s="661"/>
      <c r="DZ29" s="661"/>
      <c r="EA29" s="661"/>
      <c r="EB29" s="661"/>
      <c r="EC29" s="676"/>
    </row>
    <row r="30" spans="2:133" ht="11.25" customHeight="1" x14ac:dyDescent="0.15">
      <c r="B30" s="637" t="s">
        <v>305</v>
      </c>
      <c r="C30" s="638"/>
      <c r="D30" s="638"/>
      <c r="E30" s="638"/>
      <c r="F30" s="638"/>
      <c r="G30" s="638"/>
      <c r="H30" s="638"/>
      <c r="I30" s="638"/>
      <c r="J30" s="638"/>
      <c r="K30" s="638"/>
      <c r="L30" s="638"/>
      <c r="M30" s="638"/>
      <c r="N30" s="638"/>
      <c r="O30" s="638"/>
      <c r="P30" s="638"/>
      <c r="Q30" s="639"/>
      <c r="R30" s="640">
        <v>39840</v>
      </c>
      <c r="S30" s="641"/>
      <c r="T30" s="641"/>
      <c r="U30" s="641"/>
      <c r="V30" s="641"/>
      <c r="W30" s="641"/>
      <c r="X30" s="641"/>
      <c r="Y30" s="642"/>
      <c r="Z30" s="677">
        <v>0.6</v>
      </c>
      <c r="AA30" s="677"/>
      <c r="AB30" s="677"/>
      <c r="AC30" s="677"/>
      <c r="AD30" s="678" t="s">
        <v>138</v>
      </c>
      <c r="AE30" s="678"/>
      <c r="AF30" s="678"/>
      <c r="AG30" s="678"/>
      <c r="AH30" s="678"/>
      <c r="AI30" s="678"/>
      <c r="AJ30" s="678"/>
      <c r="AK30" s="678"/>
      <c r="AL30" s="643" t="s">
        <v>176</v>
      </c>
      <c r="AM30" s="644"/>
      <c r="AN30" s="644"/>
      <c r="AO30" s="679"/>
      <c r="AP30" s="701" t="s">
        <v>222</v>
      </c>
      <c r="AQ30" s="702"/>
      <c r="AR30" s="702"/>
      <c r="AS30" s="702"/>
      <c r="AT30" s="702"/>
      <c r="AU30" s="702"/>
      <c r="AV30" s="702"/>
      <c r="AW30" s="702"/>
      <c r="AX30" s="702"/>
      <c r="AY30" s="702"/>
      <c r="AZ30" s="702"/>
      <c r="BA30" s="702"/>
      <c r="BB30" s="702"/>
      <c r="BC30" s="702"/>
      <c r="BD30" s="702"/>
      <c r="BE30" s="702"/>
      <c r="BF30" s="703"/>
      <c r="BG30" s="701" t="s">
        <v>306</v>
      </c>
      <c r="BH30" s="714"/>
      <c r="BI30" s="714"/>
      <c r="BJ30" s="714"/>
      <c r="BK30" s="714"/>
      <c r="BL30" s="714"/>
      <c r="BM30" s="714"/>
      <c r="BN30" s="714"/>
      <c r="BO30" s="714"/>
      <c r="BP30" s="714"/>
      <c r="BQ30" s="715"/>
      <c r="BR30" s="701" t="s">
        <v>307</v>
      </c>
      <c r="BS30" s="714"/>
      <c r="BT30" s="714"/>
      <c r="BU30" s="714"/>
      <c r="BV30" s="714"/>
      <c r="BW30" s="714"/>
      <c r="BX30" s="714"/>
      <c r="BY30" s="714"/>
      <c r="BZ30" s="714"/>
      <c r="CA30" s="714"/>
      <c r="CB30" s="715"/>
      <c r="CD30" s="727"/>
      <c r="CE30" s="728"/>
      <c r="CF30" s="673" t="s">
        <v>308</v>
      </c>
      <c r="CG30" s="674"/>
      <c r="CH30" s="674"/>
      <c r="CI30" s="674"/>
      <c r="CJ30" s="674"/>
      <c r="CK30" s="674"/>
      <c r="CL30" s="674"/>
      <c r="CM30" s="674"/>
      <c r="CN30" s="674"/>
      <c r="CO30" s="674"/>
      <c r="CP30" s="674"/>
      <c r="CQ30" s="675"/>
      <c r="CR30" s="640">
        <v>825496</v>
      </c>
      <c r="CS30" s="641"/>
      <c r="CT30" s="641"/>
      <c r="CU30" s="641"/>
      <c r="CV30" s="641"/>
      <c r="CW30" s="641"/>
      <c r="CX30" s="641"/>
      <c r="CY30" s="642"/>
      <c r="CZ30" s="643">
        <v>12.9</v>
      </c>
      <c r="DA30" s="661"/>
      <c r="DB30" s="661"/>
      <c r="DC30" s="662"/>
      <c r="DD30" s="646">
        <v>771868</v>
      </c>
      <c r="DE30" s="641"/>
      <c r="DF30" s="641"/>
      <c r="DG30" s="641"/>
      <c r="DH30" s="641"/>
      <c r="DI30" s="641"/>
      <c r="DJ30" s="641"/>
      <c r="DK30" s="642"/>
      <c r="DL30" s="646">
        <v>681868</v>
      </c>
      <c r="DM30" s="641"/>
      <c r="DN30" s="641"/>
      <c r="DO30" s="641"/>
      <c r="DP30" s="641"/>
      <c r="DQ30" s="641"/>
      <c r="DR30" s="641"/>
      <c r="DS30" s="641"/>
      <c r="DT30" s="641"/>
      <c r="DU30" s="641"/>
      <c r="DV30" s="642"/>
      <c r="DW30" s="643">
        <v>17.399999999999999</v>
      </c>
      <c r="DX30" s="661"/>
      <c r="DY30" s="661"/>
      <c r="DZ30" s="661"/>
      <c r="EA30" s="661"/>
      <c r="EB30" s="661"/>
      <c r="EC30" s="676"/>
    </row>
    <row r="31" spans="2:133" ht="11.25" customHeight="1" x14ac:dyDescent="0.15">
      <c r="B31" s="637" t="s">
        <v>309</v>
      </c>
      <c r="C31" s="638"/>
      <c r="D31" s="638"/>
      <c r="E31" s="638"/>
      <c r="F31" s="638"/>
      <c r="G31" s="638"/>
      <c r="H31" s="638"/>
      <c r="I31" s="638"/>
      <c r="J31" s="638"/>
      <c r="K31" s="638"/>
      <c r="L31" s="638"/>
      <c r="M31" s="638"/>
      <c r="N31" s="638"/>
      <c r="O31" s="638"/>
      <c r="P31" s="638"/>
      <c r="Q31" s="639"/>
      <c r="R31" s="640">
        <v>470631</v>
      </c>
      <c r="S31" s="641"/>
      <c r="T31" s="641"/>
      <c r="U31" s="641"/>
      <c r="V31" s="641"/>
      <c r="W31" s="641"/>
      <c r="X31" s="641"/>
      <c r="Y31" s="642"/>
      <c r="Z31" s="677">
        <v>7.3</v>
      </c>
      <c r="AA31" s="677"/>
      <c r="AB31" s="677"/>
      <c r="AC31" s="677"/>
      <c r="AD31" s="678" t="s">
        <v>138</v>
      </c>
      <c r="AE31" s="678"/>
      <c r="AF31" s="678"/>
      <c r="AG31" s="678"/>
      <c r="AH31" s="678"/>
      <c r="AI31" s="678"/>
      <c r="AJ31" s="678"/>
      <c r="AK31" s="678"/>
      <c r="AL31" s="643" t="s">
        <v>138</v>
      </c>
      <c r="AM31" s="644"/>
      <c r="AN31" s="644"/>
      <c r="AO31" s="679"/>
      <c r="AP31" s="716" t="s">
        <v>310</v>
      </c>
      <c r="AQ31" s="717"/>
      <c r="AR31" s="717"/>
      <c r="AS31" s="717"/>
      <c r="AT31" s="722" t="s">
        <v>311</v>
      </c>
      <c r="AU31" s="231"/>
      <c r="AV31" s="231"/>
      <c r="AW31" s="231"/>
      <c r="AX31" s="706" t="s">
        <v>189</v>
      </c>
      <c r="AY31" s="707"/>
      <c r="AZ31" s="707"/>
      <c r="BA31" s="707"/>
      <c r="BB31" s="707"/>
      <c r="BC31" s="707"/>
      <c r="BD31" s="707"/>
      <c r="BE31" s="707"/>
      <c r="BF31" s="708"/>
      <c r="BG31" s="709">
        <v>99.7</v>
      </c>
      <c r="BH31" s="710"/>
      <c r="BI31" s="710"/>
      <c r="BJ31" s="710"/>
      <c r="BK31" s="710"/>
      <c r="BL31" s="710"/>
      <c r="BM31" s="711">
        <v>94</v>
      </c>
      <c r="BN31" s="710"/>
      <c r="BO31" s="710"/>
      <c r="BP31" s="710"/>
      <c r="BQ31" s="712"/>
      <c r="BR31" s="709">
        <v>99.4</v>
      </c>
      <c r="BS31" s="710"/>
      <c r="BT31" s="710"/>
      <c r="BU31" s="710"/>
      <c r="BV31" s="710"/>
      <c r="BW31" s="710"/>
      <c r="BX31" s="711">
        <v>93.6</v>
      </c>
      <c r="BY31" s="710"/>
      <c r="BZ31" s="710"/>
      <c r="CA31" s="710"/>
      <c r="CB31" s="712"/>
      <c r="CD31" s="727"/>
      <c r="CE31" s="728"/>
      <c r="CF31" s="673" t="s">
        <v>312</v>
      </c>
      <c r="CG31" s="674"/>
      <c r="CH31" s="674"/>
      <c r="CI31" s="674"/>
      <c r="CJ31" s="674"/>
      <c r="CK31" s="674"/>
      <c r="CL31" s="674"/>
      <c r="CM31" s="674"/>
      <c r="CN31" s="674"/>
      <c r="CO31" s="674"/>
      <c r="CP31" s="674"/>
      <c r="CQ31" s="675"/>
      <c r="CR31" s="640">
        <v>31191</v>
      </c>
      <c r="CS31" s="659"/>
      <c r="CT31" s="659"/>
      <c r="CU31" s="659"/>
      <c r="CV31" s="659"/>
      <c r="CW31" s="659"/>
      <c r="CX31" s="659"/>
      <c r="CY31" s="660"/>
      <c r="CZ31" s="643">
        <v>0.5</v>
      </c>
      <c r="DA31" s="661"/>
      <c r="DB31" s="661"/>
      <c r="DC31" s="662"/>
      <c r="DD31" s="646">
        <v>31191</v>
      </c>
      <c r="DE31" s="659"/>
      <c r="DF31" s="659"/>
      <c r="DG31" s="659"/>
      <c r="DH31" s="659"/>
      <c r="DI31" s="659"/>
      <c r="DJ31" s="659"/>
      <c r="DK31" s="660"/>
      <c r="DL31" s="646">
        <v>31191</v>
      </c>
      <c r="DM31" s="659"/>
      <c r="DN31" s="659"/>
      <c r="DO31" s="659"/>
      <c r="DP31" s="659"/>
      <c r="DQ31" s="659"/>
      <c r="DR31" s="659"/>
      <c r="DS31" s="659"/>
      <c r="DT31" s="659"/>
      <c r="DU31" s="659"/>
      <c r="DV31" s="660"/>
      <c r="DW31" s="643">
        <v>0.8</v>
      </c>
      <c r="DX31" s="661"/>
      <c r="DY31" s="661"/>
      <c r="DZ31" s="661"/>
      <c r="EA31" s="661"/>
      <c r="EB31" s="661"/>
      <c r="EC31" s="676"/>
    </row>
    <row r="32" spans="2:133" ht="11.25" customHeight="1" x14ac:dyDescent="0.15">
      <c r="B32" s="731" t="s">
        <v>313</v>
      </c>
      <c r="C32" s="732"/>
      <c r="D32" s="732"/>
      <c r="E32" s="732"/>
      <c r="F32" s="732"/>
      <c r="G32" s="732"/>
      <c r="H32" s="732"/>
      <c r="I32" s="732"/>
      <c r="J32" s="732"/>
      <c r="K32" s="732"/>
      <c r="L32" s="732"/>
      <c r="M32" s="732"/>
      <c r="N32" s="732"/>
      <c r="O32" s="732"/>
      <c r="P32" s="732"/>
      <c r="Q32" s="733"/>
      <c r="R32" s="640" t="s">
        <v>296</v>
      </c>
      <c r="S32" s="641"/>
      <c r="T32" s="641"/>
      <c r="U32" s="641"/>
      <c r="V32" s="641"/>
      <c r="W32" s="641"/>
      <c r="X32" s="641"/>
      <c r="Y32" s="642"/>
      <c r="Z32" s="677" t="s">
        <v>138</v>
      </c>
      <c r="AA32" s="677"/>
      <c r="AB32" s="677"/>
      <c r="AC32" s="677"/>
      <c r="AD32" s="678" t="s">
        <v>138</v>
      </c>
      <c r="AE32" s="678"/>
      <c r="AF32" s="678"/>
      <c r="AG32" s="678"/>
      <c r="AH32" s="678"/>
      <c r="AI32" s="678"/>
      <c r="AJ32" s="678"/>
      <c r="AK32" s="678"/>
      <c r="AL32" s="643" t="s">
        <v>138</v>
      </c>
      <c r="AM32" s="644"/>
      <c r="AN32" s="644"/>
      <c r="AO32" s="679"/>
      <c r="AP32" s="718"/>
      <c r="AQ32" s="719"/>
      <c r="AR32" s="719"/>
      <c r="AS32" s="719"/>
      <c r="AT32" s="723"/>
      <c r="AU32" s="230" t="s">
        <v>314</v>
      </c>
      <c r="AV32" s="230"/>
      <c r="AW32" s="230"/>
      <c r="AX32" s="637" t="s">
        <v>315</v>
      </c>
      <c r="AY32" s="638"/>
      <c r="AZ32" s="638"/>
      <c r="BA32" s="638"/>
      <c r="BB32" s="638"/>
      <c r="BC32" s="638"/>
      <c r="BD32" s="638"/>
      <c r="BE32" s="638"/>
      <c r="BF32" s="639"/>
      <c r="BG32" s="713">
        <v>99.7</v>
      </c>
      <c r="BH32" s="659"/>
      <c r="BI32" s="659"/>
      <c r="BJ32" s="659"/>
      <c r="BK32" s="659"/>
      <c r="BL32" s="659"/>
      <c r="BM32" s="644">
        <v>98.5</v>
      </c>
      <c r="BN32" s="705"/>
      <c r="BO32" s="705"/>
      <c r="BP32" s="705"/>
      <c r="BQ32" s="683"/>
      <c r="BR32" s="713">
        <v>99.3</v>
      </c>
      <c r="BS32" s="659"/>
      <c r="BT32" s="659"/>
      <c r="BU32" s="659"/>
      <c r="BV32" s="659"/>
      <c r="BW32" s="659"/>
      <c r="BX32" s="644">
        <v>98.2</v>
      </c>
      <c r="BY32" s="705"/>
      <c r="BZ32" s="705"/>
      <c r="CA32" s="705"/>
      <c r="CB32" s="683"/>
      <c r="CD32" s="729"/>
      <c r="CE32" s="730"/>
      <c r="CF32" s="673" t="s">
        <v>316</v>
      </c>
      <c r="CG32" s="674"/>
      <c r="CH32" s="674"/>
      <c r="CI32" s="674"/>
      <c r="CJ32" s="674"/>
      <c r="CK32" s="674"/>
      <c r="CL32" s="674"/>
      <c r="CM32" s="674"/>
      <c r="CN32" s="674"/>
      <c r="CO32" s="674"/>
      <c r="CP32" s="674"/>
      <c r="CQ32" s="675"/>
      <c r="CR32" s="640">
        <v>92</v>
      </c>
      <c r="CS32" s="641"/>
      <c r="CT32" s="641"/>
      <c r="CU32" s="641"/>
      <c r="CV32" s="641"/>
      <c r="CW32" s="641"/>
      <c r="CX32" s="641"/>
      <c r="CY32" s="642"/>
      <c r="CZ32" s="643">
        <v>0</v>
      </c>
      <c r="DA32" s="661"/>
      <c r="DB32" s="661"/>
      <c r="DC32" s="662"/>
      <c r="DD32" s="646">
        <v>92</v>
      </c>
      <c r="DE32" s="641"/>
      <c r="DF32" s="641"/>
      <c r="DG32" s="641"/>
      <c r="DH32" s="641"/>
      <c r="DI32" s="641"/>
      <c r="DJ32" s="641"/>
      <c r="DK32" s="642"/>
      <c r="DL32" s="646">
        <v>92</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317</v>
      </c>
      <c r="C33" s="638"/>
      <c r="D33" s="638"/>
      <c r="E33" s="638"/>
      <c r="F33" s="638"/>
      <c r="G33" s="638"/>
      <c r="H33" s="638"/>
      <c r="I33" s="638"/>
      <c r="J33" s="638"/>
      <c r="K33" s="638"/>
      <c r="L33" s="638"/>
      <c r="M33" s="638"/>
      <c r="N33" s="638"/>
      <c r="O33" s="638"/>
      <c r="P33" s="638"/>
      <c r="Q33" s="639"/>
      <c r="R33" s="640">
        <v>388243</v>
      </c>
      <c r="S33" s="641"/>
      <c r="T33" s="641"/>
      <c r="U33" s="641"/>
      <c r="V33" s="641"/>
      <c r="W33" s="641"/>
      <c r="X33" s="641"/>
      <c r="Y33" s="642"/>
      <c r="Z33" s="677">
        <v>6</v>
      </c>
      <c r="AA33" s="677"/>
      <c r="AB33" s="677"/>
      <c r="AC33" s="677"/>
      <c r="AD33" s="678" t="s">
        <v>138</v>
      </c>
      <c r="AE33" s="678"/>
      <c r="AF33" s="678"/>
      <c r="AG33" s="678"/>
      <c r="AH33" s="678"/>
      <c r="AI33" s="678"/>
      <c r="AJ33" s="678"/>
      <c r="AK33" s="678"/>
      <c r="AL33" s="643" t="s">
        <v>176</v>
      </c>
      <c r="AM33" s="644"/>
      <c r="AN33" s="644"/>
      <c r="AO33" s="679"/>
      <c r="AP33" s="720"/>
      <c r="AQ33" s="721"/>
      <c r="AR33" s="721"/>
      <c r="AS33" s="721"/>
      <c r="AT33" s="724"/>
      <c r="AU33" s="232"/>
      <c r="AV33" s="232"/>
      <c r="AW33" s="232"/>
      <c r="AX33" s="621" t="s">
        <v>318</v>
      </c>
      <c r="AY33" s="622"/>
      <c r="AZ33" s="622"/>
      <c r="BA33" s="622"/>
      <c r="BB33" s="622"/>
      <c r="BC33" s="622"/>
      <c r="BD33" s="622"/>
      <c r="BE33" s="622"/>
      <c r="BF33" s="623"/>
      <c r="BG33" s="704">
        <v>99.5</v>
      </c>
      <c r="BH33" s="625"/>
      <c r="BI33" s="625"/>
      <c r="BJ33" s="625"/>
      <c r="BK33" s="625"/>
      <c r="BL33" s="625"/>
      <c r="BM33" s="668">
        <v>86.2</v>
      </c>
      <c r="BN33" s="625"/>
      <c r="BO33" s="625"/>
      <c r="BP33" s="625"/>
      <c r="BQ33" s="689"/>
      <c r="BR33" s="704">
        <v>99.2</v>
      </c>
      <c r="BS33" s="625"/>
      <c r="BT33" s="625"/>
      <c r="BU33" s="625"/>
      <c r="BV33" s="625"/>
      <c r="BW33" s="625"/>
      <c r="BX33" s="668">
        <v>85.3</v>
      </c>
      <c r="BY33" s="625"/>
      <c r="BZ33" s="625"/>
      <c r="CA33" s="625"/>
      <c r="CB33" s="689"/>
      <c r="CD33" s="673" t="s">
        <v>319</v>
      </c>
      <c r="CE33" s="674"/>
      <c r="CF33" s="674"/>
      <c r="CG33" s="674"/>
      <c r="CH33" s="674"/>
      <c r="CI33" s="674"/>
      <c r="CJ33" s="674"/>
      <c r="CK33" s="674"/>
      <c r="CL33" s="674"/>
      <c r="CM33" s="674"/>
      <c r="CN33" s="674"/>
      <c r="CO33" s="674"/>
      <c r="CP33" s="674"/>
      <c r="CQ33" s="675"/>
      <c r="CR33" s="640">
        <v>3181294</v>
      </c>
      <c r="CS33" s="659"/>
      <c r="CT33" s="659"/>
      <c r="CU33" s="659"/>
      <c r="CV33" s="659"/>
      <c r="CW33" s="659"/>
      <c r="CX33" s="659"/>
      <c r="CY33" s="660"/>
      <c r="CZ33" s="643">
        <v>49.7</v>
      </c>
      <c r="DA33" s="661"/>
      <c r="DB33" s="661"/>
      <c r="DC33" s="662"/>
      <c r="DD33" s="646">
        <v>2215918</v>
      </c>
      <c r="DE33" s="659"/>
      <c r="DF33" s="659"/>
      <c r="DG33" s="659"/>
      <c r="DH33" s="659"/>
      <c r="DI33" s="659"/>
      <c r="DJ33" s="659"/>
      <c r="DK33" s="660"/>
      <c r="DL33" s="646">
        <v>1692185</v>
      </c>
      <c r="DM33" s="659"/>
      <c r="DN33" s="659"/>
      <c r="DO33" s="659"/>
      <c r="DP33" s="659"/>
      <c r="DQ33" s="659"/>
      <c r="DR33" s="659"/>
      <c r="DS33" s="659"/>
      <c r="DT33" s="659"/>
      <c r="DU33" s="659"/>
      <c r="DV33" s="660"/>
      <c r="DW33" s="643">
        <v>43.1</v>
      </c>
      <c r="DX33" s="661"/>
      <c r="DY33" s="661"/>
      <c r="DZ33" s="661"/>
      <c r="EA33" s="661"/>
      <c r="EB33" s="661"/>
      <c r="EC33" s="676"/>
    </row>
    <row r="34" spans="2:133" ht="11.25" customHeight="1" x14ac:dyDescent="0.15">
      <c r="B34" s="637" t="s">
        <v>320</v>
      </c>
      <c r="C34" s="638"/>
      <c r="D34" s="638"/>
      <c r="E34" s="638"/>
      <c r="F34" s="638"/>
      <c r="G34" s="638"/>
      <c r="H34" s="638"/>
      <c r="I34" s="638"/>
      <c r="J34" s="638"/>
      <c r="K34" s="638"/>
      <c r="L34" s="638"/>
      <c r="M34" s="638"/>
      <c r="N34" s="638"/>
      <c r="O34" s="638"/>
      <c r="P34" s="638"/>
      <c r="Q34" s="639"/>
      <c r="R34" s="640">
        <v>45340</v>
      </c>
      <c r="S34" s="641"/>
      <c r="T34" s="641"/>
      <c r="U34" s="641"/>
      <c r="V34" s="641"/>
      <c r="W34" s="641"/>
      <c r="X34" s="641"/>
      <c r="Y34" s="642"/>
      <c r="Z34" s="677">
        <v>0.7</v>
      </c>
      <c r="AA34" s="677"/>
      <c r="AB34" s="677"/>
      <c r="AC34" s="677"/>
      <c r="AD34" s="678">
        <v>7429</v>
      </c>
      <c r="AE34" s="678"/>
      <c r="AF34" s="678"/>
      <c r="AG34" s="678"/>
      <c r="AH34" s="678"/>
      <c r="AI34" s="678"/>
      <c r="AJ34" s="678"/>
      <c r="AK34" s="678"/>
      <c r="AL34" s="643">
        <v>0.2</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321</v>
      </c>
      <c r="CE34" s="674"/>
      <c r="CF34" s="674"/>
      <c r="CG34" s="674"/>
      <c r="CH34" s="674"/>
      <c r="CI34" s="674"/>
      <c r="CJ34" s="674"/>
      <c r="CK34" s="674"/>
      <c r="CL34" s="674"/>
      <c r="CM34" s="674"/>
      <c r="CN34" s="674"/>
      <c r="CO34" s="674"/>
      <c r="CP34" s="674"/>
      <c r="CQ34" s="675"/>
      <c r="CR34" s="640">
        <v>882676</v>
      </c>
      <c r="CS34" s="641"/>
      <c r="CT34" s="641"/>
      <c r="CU34" s="641"/>
      <c r="CV34" s="641"/>
      <c r="CW34" s="641"/>
      <c r="CX34" s="641"/>
      <c r="CY34" s="642"/>
      <c r="CZ34" s="643">
        <v>13.8</v>
      </c>
      <c r="DA34" s="661"/>
      <c r="DB34" s="661"/>
      <c r="DC34" s="662"/>
      <c r="DD34" s="646">
        <v>573867</v>
      </c>
      <c r="DE34" s="641"/>
      <c r="DF34" s="641"/>
      <c r="DG34" s="641"/>
      <c r="DH34" s="641"/>
      <c r="DI34" s="641"/>
      <c r="DJ34" s="641"/>
      <c r="DK34" s="642"/>
      <c r="DL34" s="646">
        <v>404287</v>
      </c>
      <c r="DM34" s="641"/>
      <c r="DN34" s="641"/>
      <c r="DO34" s="641"/>
      <c r="DP34" s="641"/>
      <c r="DQ34" s="641"/>
      <c r="DR34" s="641"/>
      <c r="DS34" s="641"/>
      <c r="DT34" s="641"/>
      <c r="DU34" s="641"/>
      <c r="DV34" s="642"/>
      <c r="DW34" s="643">
        <v>10.3</v>
      </c>
      <c r="DX34" s="661"/>
      <c r="DY34" s="661"/>
      <c r="DZ34" s="661"/>
      <c r="EA34" s="661"/>
      <c r="EB34" s="661"/>
      <c r="EC34" s="676"/>
    </row>
    <row r="35" spans="2:133" ht="11.25" customHeight="1" x14ac:dyDescent="0.15">
      <c r="B35" s="637" t="s">
        <v>322</v>
      </c>
      <c r="C35" s="638"/>
      <c r="D35" s="638"/>
      <c r="E35" s="638"/>
      <c r="F35" s="638"/>
      <c r="G35" s="638"/>
      <c r="H35" s="638"/>
      <c r="I35" s="638"/>
      <c r="J35" s="638"/>
      <c r="K35" s="638"/>
      <c r="L35" s="638"/>
      <c r="M35" s="638"/>
      <c r="N35" s="638"/>
      <c r="O35" s="638"/>
      <c r="P35" s="638"/>
      <c r="Q35" s="639"/>
      <c r="R35" s="640">
        <v>115447</v>
      </c>
      <c r="S35" s="641"/>
      <c r="T35" s="641"/>
      <c r="U35" s="641"/>
      <c r="V35" s="641"/>
      <c r="W35" s="641"/>
      <c r="X35" s="641"/>
      <c r="Y35" s="642"/>
      <c r="Z35" s="677">
        <v>1.8</v>
      </c>
      <c r="AA35" s="677"/>
      <c r="AB35" s="677"/>
      <c r="AC35" s="677"/>
      <c r="AD35" s="678" t="s">
        <v>176</v>
      </c>
      <c r="AE35" s="678"/>
      <c r="AF35" s="678"/>
      <c r="AG35" s="678"/>
      <c r="AH35" s="678"/>
      <c r="AI35" s="678"/>
      <c r="AJ35" s="678"/>
      <c r="AK35" s="678"/>
      <c r="AL35" s="643" t="s">
        <v>138</v>
      </c>
      <c r="AM35" s="644"/>
      <c r="AN35" s="644"/>
      <c r="AO35" s="679"/>
      <c r="AP35" s="235"/>
      <c r="AQ35" s="701" t="s">
        <v>323</v>
      </c>
      <c r="AR35" s="702"/>
      <c r="AS35" s="702"/>
      <c r="AT35" s="702"/>
      <c r="AU35" s="702"/>
      <c r="AV35" s="702"/>
      <c r="AW35" s="702"/>
      <c r="AX35" s="702"/>
      <c r="AY35" s="702"/>
      <c r="AZ35" s="702"/>
      <c r="BA35" s="702"/>
      <c r="BB35" s="702"/>
      <c r="BC35" s="702"/>
      <c r="BD35" s="702"/>
      <c r="BE35" s="702"/>
      <c r="BF35" s="703"/>
      <c r="BG35" s="701" t="s">
        <v>324</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325</v>
      </c>
      <c r="CE35" s="674"/>
      <c r="CF35" s="674"/>
      <c r="CG35" s="674"/>
      <c r="CH35" s="674"/>
      <c r="CI35" s="674"/>
      <c r="CJ35" s="674"/>
      <c r="CK35" s="674"/>
      <c r="CL35" s="674"/>
      <c r="CM35" s="674"/>
      <c r="CN35" s="674"/>
      <c r="CO35" s="674"/>
      <c r="CP35" s="674"/>
      <c r="CQ35" s="675"/>
      <c r="CR35" s="640">
        <v>227310</v>
      </c>
      <c r="CS35" s="659"/>
      <c r="CT35" s="659"/>
      <c r="CU35" s="659"/>
      <c r="CV35" s="659"/>
      <c r="CW35" s="659"/>
      <c r="CX35" s="659"/>
      <c r="CY35" s="660"/>
      <c r="CZ35" s="643">
        <v>3.6</v>
      </c>
      <c r="DA35" s="661"/>
      <c r="DB35" s="661"/>
      <c r="DC35" s="662"/>
      <c r="DD35" s="646">
        <v>193939</v>
      </c>
      <c r="DE35" s="659"/>
      <c r="DF35" s="659"/>
      <c r="DG35" s="659"/>
      <c r="DH35" s="659"/>
      <c r="DI35" s="659"/>
      <c r="DJ35" s="659"/>
      <c r="DK35" s="660"/>
      <c r="DL35" s="646">
        <v>114084</v>
      </c>
      <c r="DM35" s="659"/>
      <c r="DN35" s="659"/>
      <c r="DO35" s="659"/>
      <c r="DP35" s="659"/>
      <c r="DQ35" s="659"/>
      <c r="DR35" s="659"/>
      <c r="DS35" s="659"/>
      <c r="DT35" s="659"/>
      <c r="DU35" s="659"/>
      <c r="DV35" s="660"/>
      <c r="DW35" s="643">
        <v>2.9</v>
      </c>
      <c r="DX35" s="661"/>
      <c r="DY35" s="661"/>
      <c r="DZ35" s="661"/>
      <c r="EA35" s="661"/>
      <c r="EB35" s="661"/>
      <c r="EC35" s="676"/>
    </row>
    <row r="36" spans="2:133" ht="11.25" customHeight="1" x14ac:dyDescent="0.15">
      <c r="B36" s="637" t="s">
        <v>326</v>
      </c>
      <c r="C36" s="638"/>
      <c r="D36" s="638"/>
      <c r="E36" s="638"/>
      <c r="F36" s="638"/>
      <c r="G36" s="638"/>
      <c r="H36" s="638"/>
      <c r="I36" s="638"/>
      <c r="J36" s="638"/>
      <c r="K36" s="638"/>
      <c r="L36" s="638"/>
      <c r="M36" s="638"/>
      <c r="N36" s="638"/>
      <c r="O36" s="638"/>
      <c r="P36" s="638"/>
      <c r="Q36" s="639"/>
      <c r="R36" s="640">
        <v>224575</v>
      </c>
      <c r="S36" s="641"/>
      <c r="T36" s="641"/>
      <c r="U36" s="641"/>
      <c r="V36" s="641"/>
      <c r="W36" s="641"/>
      <c r="X36" s="641"/>
      <c r="Y36" s="642"/>
      <c r="Z36" s="677">
        <v>3.5</v>
      </c>
      <c r="AA36" s="677"/>
      <c r="AB36" s="677"/>
      <c r="AC36" s="677"/>
      <c r="AD36" s="678" t="s">
        <v>138</v>
      </c>
      <c r="AE36" s="678"/>
      <c r="AF36" s="678"/>
      <c r="AG36" s="678"/>
      <c r="AH36" s="678"/>
      <c r="AI36" s="678"/>
      <c r="AJ36" s="678"/>
      <c r="AK36" s="678"/>
      <c r="AL36" s="643" t="s">
        <v>138</v>
      </c>
      <c r="AM36" s="644"/>
      <c r="AN36" s="644"/>
      <c r="AO36" s="679"/>
      <c r="AP36" s="235"/>
      <c r="AQ36" s="692" t="s">
        <v>327</v>
      </c>
      <c r="AR36" s="693"/>
      <c r="AS36" s="693"/>
      <c r="AT36" s="693"/>
      <c r="AU36" s="693"/>
      <c r="AV36" s="693"/>
      <c r="AW36" s="693"/>
      <c r="AX36" s="693"/>
      <c r="AY36" s="694"/>
      <c r="AZ36" s="695">
        <v>814736</v>
      </c>
      <c r="BA36" s="696"/>
      <c r="BB36" s="696"/>
      <c r="BC36" s="696"/>
      <c r="BD36" s="696"/>
      <c r="BE36" s="696"/>
      <c r="BF36" s="697"/>
      <c r="BG36" s="698" t="s">
        <v>328</v>
      </c>
      <c r="BH36" s="699"/>
      <c r="BI36" s="699"/>
      <c r="BJ36" s="699"/>
      <c r="BK36" s="699"/>
      <c r="BL36" s="699"/>
      <c r="BM36" s="699"/>
      <c r="BN36" s="699"/>
      <c r="BO36" s="699"/>
      <c r="BP36" s="699"/>
      <c r="BQ36" s="699"/>
      <c r="BR36" s="699"/>
      <c r="BS36" s="699"/>
      <c r="BT36" s="699"/>
      <c r="BU36" s="700"/>
      <c r="BV36" s="695">
        <v>9441</v>
      </c>
      <c r="BW36" s="696"/>
      <c r="BX36" s="696"/>
      <c r="BY36" s="696"/>
      <c r="BZ36" s="696"/>
      <c r="CA36" s="696"/>
      <c r="CB36" s="697"/>
      <c r="CD36" s="673" t="s">
        <v>329</v>
      </c>
      <c r="CE36" s="674"/>
      <c r="CF36" s="674"/>
      <c r="CG36" s="674"/>
      <c r="CH36" s="674"/>
      <c r="CI36" s="674"/>
      <c r="CJ36" s="674"/>
      <c r="CK36" s="674"/>
      <c r="CL36" s="674"/>
      <c r="CM36" s="674"/>
      <c r="CN36" s="674"/>
      <c r="CO36" s="674"/>
      <c r="CP36" s="674"/>
      <c r="CQ36" s="675"/>
      <c r="CR36" s="640">
        <v>1027714</v>
      </c>
      <c r="CS36" s="641"/>
      <c r="CT36" s="641"/>
      <c r="CU36" s="641"/>
      <c r="CV36" s="641"/>
      <c r="CW36" s="641"/>
      <c r="CX36" s="641"/>
      <c r="CY36" s="642"/>
      <c r="CZ36" s="643">
        <v>16.100000000000001</v>
      </c>
      <c r="DA36" s="661"/>
      <c r="DB36" s="661"/>
      <c r="DC36" s="662"/>
      <c r="DD36" s="646">
        <v>658338</v>
      </c>
      <c r="DE36" s="641"/>
      <c r="DF36" s="641"/>
      <c r="DG36" s="641"/>
      <c r="DH36" s="641"/>
      <c r="DI36" s="641"/>
      <c r="DJ36" s="641"/>
      <c r="DK36" s="642"/>
      <c r="DL36" s="646">
        <v>489612</v>
      </c>
      <c r="DM36" s="641"/>
      <c r="DN36" s="641"/>
      <c r="DO36" s="641"/>
      <c r="DP36" s="641"/>
      <c r="DQ36" s="641"/>
      <c r="DR36" s="641"/>
      <c r="DS36" s="641"/>
      <c r="DT36" s="641"/>
      <c r="DU36" s="641"/>
      <c r="DV36" s="642"/>
      <c r="DW36" s="643">
        <v>12.5</v>
      </c>
      <c r="DX36" s="661"/>
      <c r="DY36" s="661"/>
      <c r="DZ36" s="661"/>
      <c r="EA36" s="661"/>
      <c r="EB36" s="661"/>
      <c r="EC36" s="676"/>
    </row>
    <row r="37" spans="2:133" ht="11.25" customHeight="1" x14ac:dyDescent="0.15">
      <c r="B37" s="637" t="s">
        <v>330</v>
      </c>
      <c r="C37" s="638"/>
      <c r="D37" s="638"/>
      <c r="E37" s="638"/>
      <c r="F37" s="638"/>
      <c r="G37" s="638"/>
      <c r="H37" s="638"/>
      <c r="I37" s="638"/>
      <c r="J37" s="638"/>
      <c r="K37" s="638"/>
      <c r="L37" s="638"/>
      <c r="M37" s="638"/>
      <c r="N37" s="638"/>
      <c r="O37" s="638"/>
      <c r="P37" s="638"/>
      <c r="Q37" s="639"/>
      <c r="R37" s="640">
        <v>43014</v>
      </c>
      <c r="S37" s="641"/>
      <c r="T37" s="641"/>
      <c r="U37" s="641"/>
      <c r="V37" s="641"/>
      <c r="W37" s="641"/>
      <c r="X37" s="641"/>
      <c r="Y37" s="642"/>
      <c r="Z37" s="677">
        <v>0.7</v>
      </c>
      <c r="AA37" s="677"/>
      <c r="AB37" s="677"/>
      <c r="AC37" s="677"/>
      <c r="AD37" s="678" t="s">
        <v>138</v>
      </c>
      <c r="AE37" s="678"/>
      <c r="AF37" s="678"/>
      <c r="AG37" s="678"/>
      <c r="AH37" s="678"/>
      <c r="AI37" s="678"/>
      <c r="AJ37" s="678"/>
      <c r="AK37" s="678"/>
      <c r="AL37" s="643" t="s">
        <v>176</v>
      </c>
      <c r="AM37" s="644"/>
      <c r="AN37" s="644"/>
      <c r="AO37" s="679"/>
      <c r="AQ37" s="680" t="s">
        <v>331</v>
      </c>
      <c r="AR37" s="681"/>
      <c r="AS37" s="681"/>
      <c r="AT37" s="681"/>
      <c r="AU37" s="681"/>
      <c r="AV37" s="681"/>
      <c r="AW37" s="681"/>
      <c r="AX37" s="681"/>
      <c r="AY37" s="682"/>
      <c r="AZ37" s="640">
        <v>253784</v>
      </c>
      <c r="BA37" s="641"/>
      <c r="BB37" s="641"/>
      <c r="BC37" s="641"/>
      <c r="BD37" s="659"/>
      <c r="BE37" s="659"/>
      <c r="BF37" s="683"/>
      <c r="BG37" s="673" t="s">
        <v>332</v>
      </c>
      <c r="BH37" s="674"/>
      <c r="BI37" s="674"/>
      <c r="BJ37" s="674"/>
      <c r="BK37" s="674"/>
      <c r="BL37" s="674"/>
      <c r="BM37" s="674"/>
      <c r="BN37" s="674"/>
      <c r="BO37" s="674"/>
      <c r="BP37" s="674"/>
      <c r="BQ37" s="674"/>
      <c r="BR37" s="674"/>
      <c r="BS37" s="674"/>
      <c r="BT37" s="674"/>
      <c r="BU37" s="675"/>
      <c r="BV37" s="640">
        <v>288</v>
      </c>
      <c r="BW37" s="641"/>
      <c r="BX37" s="641"/>
      <c r="BY37" s="641"/>
      <c r="BZ37" s="641"/>
      <c r="CA37" s="641"/>
      <c r="CB37" s="684"/>
      <c r="CD37" s="673" t="s">
        <v>333</v>
      </c>
      <c r="CE37" s="674"/>
      <c r="CF37" s="674"/>
      <c r="CG37" s="674"/>
      <c r="CH37" s="674"/>
      <c r="CI37" s="674"/>
      <c r="CJ37" s="674"/>
      <c r="CK37" s="674"/>
      <c r="CL37" s="674"/>
      <c r="CM37" s="674"/>
      <c r="CN37" s="674"/>
      <c r="CO37" s="674"/>
      <c r="CP37" s="674"/>
      <c r="CQ37" s="675"/>
      <c r="CR37" s="640">
        <v>383363</v>
      </c>
      <c r="CS37" s="659"/>
      <c r="CT37" s="659"/>
      <c r="CU37" s="659"/>
      <c r="CV37" s="659"/>
      <c r="CW37" s="659"/>
      <c r="CX37" s="659"/>
      <c r="CY37" s="660"/>
      <c r="CZ37" s="643">
        <v>6</v>
      </c>
      <c r="DA37" s="661"/>
      <c r="DB37" s="661"/>
      <c r="DC37" s="662"/>
      <c r="DD37" s="646">
        <v>365463</v>
      </c>
      <c r="DE37" s="659"/>
      <c r="DF37" s="659"/>
      <c r="DG37" s="659"/>
      <c r="DH37" s="659"/>
      <c r="DI37" s="659"/>
      <c r="DJ37" s="659"/>
      <c r="DK37" s="660"/>
      <c r="DL37" s="646">
        <v>327495</v>
      </c>
      <c r="DM37" s="659"/>
      <c r="DN37" s="659"/>
      <c r="DO37" s="659"/>
      <c r="DP37" s="659"/>
      <c r="DQ37" s="659"/>
      <c r="DR37" s="659"/>
      <c r="DS37" s="659"/>
      <c r="DT37" s="659"/>
      <c r="DU37" s="659"/>
      <c r="DV37" s="660"/>
      <c r="DW37" s="643">
        <v>8.4</v>
      </c>
      <c r="DX37" s="661"/>
      <c r="DY37" s="661"/>
      <c r="DZ37" s="661"/>
      <c r="EA37" s="661"/>
      <c r="EB37" s="661"/>
      <c r="EC37" s="676"/>
    </row>
    <row r="38" spans="2:133" ht="11.25" customHeight="1" x14ac:dyDescent="0.15">
      <c r="B38" s="637" t="s">
        <v>334</v>
      </c>
      <c r="C38" s="638"/>
      <c r="D38" s="638"/>
      <c r="E38" s="638"/>
      <c r="F38" s="638"/>
      <c r="G38" s="638"/>
      <c r="H38" s="638"/>
      <c r="I38" s="638"/>
      <c r="J38" s="638"/>
      <c r="K38" s="638"/>
      <c r="L38" s="638"/>
      <c r="M38" s="638"/>
      <c r="N38" s="638"/>
      <c r="O38" s="638"/>
      <c r="P38" s="638"/>
      <c r="Q38" s="639"/>
      <c r="R38" s="640">
        <v>287657</v>
      </c>
      <c r="S38" s="641"/>
      <c r="T38" s="641"/>
      <c r="U38" s="641"/>
      <c r="V38" s="641"/>
      <c r="W38" s="641"/>
      <c r="X38" s="641"/>
      <c r="Y38" s="642"/>
      <c r="Z38" s="677">
        <v>4.5</v>
      </c>
      <c r="AA38" s="677"/>
      <c r="AB38" s="677"/>
      <c r="AC38" s="677"/>
      <c r="AD38" s="678">
        <v>100724</v>
      </c>
      <c r="AE38" s="678"/>
      <c r="AF38" s="678"/>
      <c r="AG38" s="678"/>
      <c r="AH38" s="678"/>
      <c r="AI38" s="678"/>
      <c r="AJ38" s="678"/>
      <c r="AK38" s="678"/>
      <c r="AL38" s="643">
        <v>2.6</v>
      </c>
      <c r="AM38" s="644"/>
      <c r="AN38" s="644"/>
      <c r="AO38" s="679"/>
      <c r="AQ38" s="680" t="s">
        <v>335</v>
      </c>
      <c r="AR38" s="681"/>
      <c r="AS38" s="681"/>
      <c r="AT38" s="681"/>
      <c r="AU38" s="681"/>
      <c r="AV38" s="681"/>
      <c r="AW38" s="681"/>
      <c r="AX38" s="681"/>
      <c r="AY38" s="682"/>
      <c r="AZ38" s="640">
        <v>89248</v>
      </c>
      <c r="BA38" s="641"/>
      <c r="BB38" s="641"/>
      <c r="BC38" s="641"/>
      <c r="BD38" s="659"/>
      <c r="BE38" s="659"/>
      <c r="BF38" s="683"/>
      <c r="BG38" s="673" t="s">
        <v>336</v>
      </c>
      <c r="BH38" s="674"/>
      <c r="BI38" s="674"/>
      <c r="BJ38" s="674"/>
      <c r="BK38" s="674"/>
      <c r="BL38" s="674"/>
      <c r="BM38" s="674"/>
      <c r="BN38" s="674"/>
      <c r="BO38" s="674"/>
      <c r="BP38" s="674"/>
      <c r="BQ38" s="674"/>
      <c r="BR38" s="674"/>
      <c r="BS38" s="674"/>
      <c r="BT38" s="674"/>
      <c r="BU38" s="675"/>
      <c r="BV38" s="640">
        <v>1034</v>
      </c>
      <c r="BW38" s="641"/>
      <c r="BX38" s="641"/>
      <c r="BY38" s="641"/>
      <c r="BZ38" s="641"/>
      <c r="CA38" s="641"/>
      <c r="CB38" s="684"/>
      <c r="CD38" s="673" t="s">
        <v>337</v>
      </c>
      <c r="CE38" s="674"/>
      <c r="CF38" s="674"/>
      <c r="CG38" s="674"/>
      <c r="CH38" s="674"/>
      <c r="CI38" s="674"/>
      <c r="CJ38" s="674"/>
      <c r="CK38" s="674"/>
      <c r="CL38" s="674"/>
      <c r="CM38" s="674"/>
      <c r="CN38" s="674"/>
      <c r="CO38" s="674"/>
      <c r="CP38" s="674"/>
      <c r="CQ38" s="675"/>
      <c r="CR38" s="640">
        <v>814736</v>
      </c>
      <c r="CS38" s="641"/>
      <c r="CT38" s="641"/>
      <c r="CU38" s="641"/>
      <c r="CV38" s="641"/>
      <c r="CW38" s="641"/>
      <c r="CX38" s="641"/>
      <c r="CY38" s="642"/>
      <c r="CZ38" s="643">
        <v>12.7</v>
      </c>
      <c r="DA38" s="661"/>
      <c r="DB38" s="661"/>
      <c r="DC38" s="662"/>
      <c r="DD38" s="646">
        <v>750102</v>
      </c>
      <c r="DE38" s="641"/>
      <c r="DF38" s="641"/>
      <c r="DG38" s="641"/>
      <c r="DH38" s="641"/>
      <c r="DI38" s="641"/>
      <c r="DJ38" s="641"/>
      <c r="DK38" s="642"/>
      <c r="DL38" s="646">
        <v>684202</v>
      </c>
      <c r="DM38" s="641"/>
      <c r="DN38" s="641"/>
      <c r="DO38" s="641"/>
      <c r="DP38" s="641"/>
      <c r="DQ38" s="641"/>
      <c r="DR38" s="641"/>
      <c r="DS38" s="641"/>
      <c r="DT38" s="641"/>
      <c r="DU38" s="641"/>
      <c r="DV38" s="642"/>
      <c r="DW38" s="643">
        <v>17.399999999999999</v>
      </c>
      <c r="DX38" s="661"/>
      <c r="DY38" s="661"/>
      <c r="DZ38" s="661"/>
      <c r="EA38" s="661"/>
      <c r="EB38" s="661"/>
      <c r="EC38" s="676"/>
    </row>
    <row r="39" spans="2:133" ht="11.25" customHeight="1" x14ac:dyDescent="0.15">
      <c r="B39" s="637" t="s">
        <v>338</v>
      </c>
      <c r="C39" s="638"/>
      <c r="D39" s="638"/>
      <c r="E39" s="638"/>
      <c r="F39" s="638"/>
      <c r="G39" s="638"/>
      <c r="H39" s="638"/>
      <c r="I39" s="638"/>
      <c r="J39" s="638"/>
      <c r="K39" s="638"/>
      <c r="L39" s="638"/>
      <c r="M39" s="638"/>
      <c r="N39" s="638"/>
      <c r="O39" s="638"/>
      <c r="P39" s="638"/>
      <c r="Q39" s="639"/>
      <c r="R39" s="640">
        <v>735617</v>
      </c>
      <c r="S39" s="641"/>
      <c r="T39" s="641"/>
      <c r="U39" s="641"/>
      <c r="V39" s="641"/>
      <c r="W39" s="641"/>
      <c r="X39" s="641"/>
      <c r="Y39" s="642"/>
      <c r="Z39" s="677">
        <v>11.4</v>
      </c>
      <c r="AA39" s="677"/>
      <c r="AB39" s="677"/>
      <c r="AC39" s="677"/>
      <c r="AD39" s="678" t="s">
        <v>176</v>
      </c>
      <c r="AE39" s="678"/>
      <c r="AF39" s="678"/>
      <c r="AG39" s="678"/>
      <c r="AH39" s="678"/>
      <c r="AI39" s="678"/>
      <c r="AJ39" s="678"/>
      <c r="AK39" s="678"/>
      <c r="AL39" s="643" t="s">
        <v>176</v>
      </c>
      <c r="AM39" s="644"/>
      <c r="AN39" s="644"/>
      <c r="AO39" s="679"/>
      <c r="AQ39" s="680" t="s">
        <v>339</v>
      </c>
      <c r="AR39" s="681"/>
      <c r="AS39" s="681"/>
      <c r="AT39" s="681"/>
      <c r="AU39" s="681"/>
      <c r="AV39" s="681"/>
      <c r="AW39" s="681"/>
      <c r="AX39" s="681"/>
      <c r="AY39" s="682"/>
      <c r="AZ39" s="640">
        <v>20400</v>
      </c>
      <c r="BA39" s="641"/>
      <c r="BB39" s="641"/>
      <c r="BC39" s="641"/>
      <c r="BD39" s="659"/>
      <c r="BE39" s="659"/>
      <c r="BF39" s="683"/>
      <c r="BG39" s="673" t="s">
        <v>340</v>
      </c>
      <c r="BH39" s="674"/>
      <c r="BI39" s="674"/>
      <c r="BJ39" s="674"/>
      <c r="BK39" s="674"/>
      <c r="BL39" s="674"/>
      <c r="BM39" s="674"/>
      <c r="BN39" s="674"/>
      <c r="BO39" s="674"/>
      <c r="BP39" s="674"/>
      <c r="BQ39" s="674"/>
      <c r="BR39" s="674"/>
      <c r="BS39" s="674"/>
      <c r="BT39" s="674"/>
      <c r="BU39" s="675"/>
      <c r="BV39" s="640">
        <v>1649</v>
      </c>
      <c r="BW39" s="641"/>
      <c r="BX39" s="641"/>
      <c r="BY39" s="641"/>
      <c r="BZ39" s="641"/>
      <c r="CA39" s="641"/>
      <c r="CB39" s="684"/>
      <c r="CD39" s="673" t="s">
        <v>341</v>
      </c>
      <c r="CE39" s="674"/>
      <c r="CF39" s="674"/>
      <c r="CG39" s="674"/>
      <c r="CH39" s="674"/>
      <c r="CI39" s="674"/>
      <c r="CJ39" s="674"/>
      <c r="CK39" s="674"/>
      <c r="CL39" s="674"/>
      <c r="CM39" s="674"/>
      <c r="CN39" s="674"/>
      <c r="CO39" s="674"/>
      <c r="CP39" s="674"/>
      <c r="CQ39" s="675"/>
      <c r="CR39" s="640">
        <v>153878</v>
      </c>
      <c r="CS39" s="659"/>
      <c r="CT39" s="659"/>
      <c r="CU39" s="659"/>
      <c r="CV39" s="659"/>
      <c r="CW39" s="659"/>
      <c r="CX39" s="659"/>
      <c r="CY39" s="660"/>
      <c r="CZ39" s="643">
        <v>2.4</v>
      </c>
      <c r="DA39" s="661"/>
      <c r="DB39" s="661"/>
      <c r="DC39" s="662"/>
      <c r="DD39" s="646">
        <v>23172</v>
      </c>
      <c r="DE39" s="659"/>
      <c r="DF39" s="659"/>
      <c r="DG39" s="659"/>
      <c r="DH39" s="659"/>
      <c r="DI39" s="659"/>
      <c r="DJ39" s="659"/>
      <c r="DK39" s="660"/>
      <c r="DL39" s="646" t="s">
        <v>176</v>
      </c>
      <c r="DM39" s="659"/>
      <c r="DN39" s="659"/>
      <c r="DO39" s="659"/>
      <c r="DP39" s="659"/>
      <c r="DQ39" s="659"/>
      <c r="DR39" s="659"/>
      <c r="DS39" s="659"/>
      <c r="DT39" s="659"/>
      <c r="DU39" s="659"/>
      <c r="DV39" s="660"/>
      <c r="DW39" s="643" t="s">
        <v>176</v>
      </c>
      <c r="DX39" s="661"/>
      <c r="DY39" s="661"/>
      <c r="DZ39" s="661"/>
      <c r="EA39" s="661"/>
      <c r="EB39" s="661"/>
      <c r="EC39" s="676"/>
    </row>
    <row r="40" spans="2:133" ht="11.25" customHeight="1" x14ac:dyDescent="0.15">
      <c r="B40" s="637" t="s">
        <v>342</v>
      </c>
      <c r="C40" s="638"/>
      <c r="D40" s="638"/>
      <c r="E40" s="638"/>
      <c r="F40" s="638"/>
      <c r="G40" s="638"/>
      <c r="H40" s="638"/>
      <c r="I40" s="638"/>
      <c r="J40" s="638"/>
      <c r="K40" s="638"/>
      <c r="L40" s="638"/>
      <c r="M40" s="638"/>
      <c r="N40" s="638"/>
      <c r="O40" s="638"/>
      <c r="P40" s="638"/>
      <c r="Q40" s="639"/>
      <c r="R40" s="640" t="s">
        <v>138</v>
      </c>
      <c r="S40" s="641"/>
      <c r="T40" s="641"/>
      <c r="U40" s="641"/>
      <c r="V40" s="641"/>
      <c r="W40" s="641"/>
      <c r="X40" s="641"/>
      <c r="Y40" s="642"/>
      <c r="Z40" s="677" t="s">
        <v>176</v>
      </c>
      <c r="AA40" s="677"/>
      <c r="AB40" s="677"/>
      <c r="AC40" s="677"/>
      <c r="AD40" s="678" t="s">
        <v>138</v>
      </c>
      <c r="AE40" s="678"/>
      <c r="AF40" s="678"/>
      <c r="AG40" s="678"/>
      <c r="AH40" s="678"/>
      <c r="AI40" s="678"/>
      <c r="AJ40" s="678"/>
      <c r="AK40" s="678"/>
      <c r="AL40" s="643" t="s">
        <v>138</v>
      </c>
      <c r="AM40" s="644"/>
      <c r="AN40" s="644"/>
      <c r="AO40" s="679"/>
      <c r="AQ40" s="680" t="s">
        <v>343</v>
      </c>
      <c r="AR40" s="681"/>
      <c r="AS40" s="681"/>
      <c r="AT40" s="681"/>
      <c r="AU40" s="681"/>
      <c r="AV40" s="681"/>
      <c r="AW40" s="681"/>
      <c r="AX40" s="681"/>
      <c r="AY40" s="682"/>
      <c r="AZ40" s="640">
        <v>10319</v>
      </c>
      <c r="BA40" s="641"/>
      <c r="BB40" s="641"/>
      <c r="BC40" s="641"/>
      <c r="BD40" s="659"/>
      <c r="BE40" s="659"/>
      <c r="BF40" s="683"/>
      <c r="BG40" s="685" t="s">
        <v>344</v>
      </c>
      <c r="BH40" s="686"/>
      <c r="BI40" s="686"/>
      <c r="BJ40" s="686"/>
      <c r="BK40" s="686"/>
      <c r="BL40" s="236"/>
      <c r="BM40" s="674" t="s">
        <v>345</v>
      </c>
      <c r="BN40" s="674"/>
      <c r="BO40" s="674"/>
      <c r="BP40" s="674"/>
      <c r="BQ40" s="674"/>
      <c r="BR40" s="674"/>
      <c r="BS40" s="674"/>
      <c r="BT40" s="674"/>
      <c r="BU40" s="675"/>
      <c r="BV40" s="640">
        <v>115</v>
      </c>
      <c r="BW40" s="641"/>
      <c r="BX40" s="641"/>
      <c r="BY40" s="641"/>
      <c r="BZ40" s="641"/>
      <c r="CA40" s="641"/>
      <c r="CB40" s="684"/>
      <c r="CD40" s="673" t="s">
        <v>346</v>
      </c>
      <c r="CE40" s="674"/>
      <c r="CF40" s="674"/>
      <c r="CG40" s="674"/>
      <c r="CH40" s="674"/>
      <c r="CI40" s="674"/>
      <c r="CJ40" s="674"/>
      <c r="CK40" s="674"/>
      <c r="CL40" s="674"/>
      <c r="CM40" s="674"/>
      <c r="CN40" s="674"/>
      <c r="CO40" s="674"/>
      <c r="CP40" s="674"/>
      <c r="CQ40" s="675"/>
      <c r="CR40" s="640">
        <v>74980</v>
      </c>
      <c r="CS40" s="641"/>
      <c r="CT40" s="641"/>
      <c r="CU40" s="641"/>
      <c r="CV40" s="641"/>
      <c r="CW40" s="641"/>
      <c r="CX40" s="641"/>
      <c r="CY40" s="642"/>
      <c r="CZ40" s="643">
        <v>1.2</v>
      </c>
      <c r="DA40" s="661"/>
      <c r="DB40" s="661"/>
      <c r="DC40" s="662"/>
      <c r="DD40" s="646">
        <v>16500</v>
      </c>
      <c r="DE40" s="641"/>
      <c r="DF40" s="641"/>
      <c r="DG40" s="641"/>
      <c r="DH40" s="641"/>
      <c r="DI40" s="641"/>
      <c r="DJ40" s="641"/>
      <c r="DK40" s="642"/>
      <c r="DL40" s="646" t="s">
        <v>176</v>
      </c>
      <c r="DM40" s="641"/>
      <c r="DN40" s="641"/>
      <c r="DO40" s="641"/>
      <c r="DP40" s="641"/>
      <c r="DQ40" s="641"/>
      <c r="DR40" s="641"/>
      <c r="DS40" s="641"/>
      <c r="DT40" s="641"/>
      <c r="DU40" s="641"/>
      <c r="DV40" s="642"/>
      <c r="DW40" s="643" t="s">
        <v>138</v>
      </c>
      <c r="DX40" s="661"/>
      <c r="DY40" s="661"/>
      <c r="DZ40" s="661"/>
      <c r="EA40" s="661"/>
      <c r="EB40" s="661"/>
      <c r="EC40" s="676"/>
    </row>
    <row r="41" spans="2:133" ht="11.25" customHeight="1" x14ac:dyDescent="0.15">
      <c r="B41" s="637" t="s">
        <v>347</v>
      </c>
      <c r="C41" s="638"/>
      <c r="D41" s="638"/>
      <c r="E41" s="638"/>
      <c r="F41" s="638"/>
      <c r="G41" s="638"/>
      <c r="H41" s="638"/>
      <c r="I41" s="638"/>
      <c r="J41" s="638"/>
      <c r="K41" s="638"/>
      <c r="L41" s="638"/>
      <c r="M41" s="638"/>
      <c r="N41" s="638"/>
      <c r="O41" s="638"/>
      <c r="P41" s="638"/>
      <c r="Q41" s="639"/>
      <c r="R41" s="640">
        <v>111317</v>
      </c>
      <c r="S41" s="641"/>
      <c r="T41" s="641"/>
      <c r="U41" s="641"/>
      <c r="V41" s="641"/>
      <c r="W41" s="641"/>
      <c r="X41" s="641"/>
      <c r="Y41" s="642"/>
      <c r="Z41" s="677">
        <v>1.7</v>
      </c>
      <c r="AA41" s="677"/>
      <c r="AB41" s="677"/>
      <c r="AC41" s="677"/>
      <c r="AD41" s="678" t="s">
        <v>138</v>
      </c>
      <c r="AE41" s="678"/>
      <c r="AF41" s="678"/>
      <c r="AG41" s="678"/>
      <c r="AH41" s="678"/>
      <c r="AI41" s="678"/>
      <c r="AJ41" s="678"/>
      <c r="AK41" s="678"/>
      <c r="AL41" s="643" t="s">
        <v>138</v>
      </c>
      <c r="AM41" s="644"/>
      <c r="AN41" s="644"/>
      <c r="AO41" s="679"/>
      <c r="AQ41" s="680" t="s">
        <v>348</v>
      </c>
      <c r="AR41" s="681"/>
      <c r="AS41" s="681"/>
      <c r="AT41" s="681"/>
      <c r="AU41" s="681"/>
      <c r="AV41" s="681"/>
      <c r="AW41" s="681"/>
      <c r="AX41" s="681"/>
      <c r="AY41" s="682"/>
      <c r="AZ41" s="640">
        <v>95265</v>
      </c>
      <c r="BA41" s="641"/>
      <c r="BB41" s="641"/>
      <c r="BC41" s="641"/>
      <c r="BD41" s="659"/>
      <c r="BE41" s="659"/>
      <c r="BF41" s="683"/>
      <c r="BG41" s="685"/>
      <c r="BH41" s="686"/>
      <c r="BI41" s="686"/>
      <c r="BJ41" s="686"/>
      <c r="BK41" s="686"/>
      <c r="BL41" s="236"/>
      <c r="BM41" s="674" t="s">
        <v>349</v>
      </c>
      <c r="BN41" s="674"/>
      <c r="BO41" s="674"/>
      <c r="BP41" s="674"/>
      <c r="BQ41" s="674"/>
      <c r="BR41" s="674"/>
      <c r="BS41" s="674"/>
      <c r="BT41" s="674"/>
      <c r="BU41" s="675"/>
      <c r="BV41" s="640" t="s">
        <v>138</v>
      </c>
      <c r="BW41" s="641"/>
      <c r="BX41" s="641"/>
      <c r="BY41" s="641"/>
      <c r="BZ41" s="641"/>
      <c r="CA41" s="641"/>
      <c r="CB41" s="684"/>
      <c r="CD41" s="673" t="s">
        <v>350</v>
      </c>
      <c r="CE41" s="674"/>
      <c r="CF41" s="674"/>
      <c r="CG41" s="674"/>
      <c r="CH41" s="674"/>
      <c r="CI41" s="674"/>
      <c r="CJ41" s="674"/>
      <c r="CK41" s="674"/>
      <c r="CL41" s="674"/>
      <c r="CM41" s="674"/>
      <c r="CN41" s="674"/>
      <c r="CO41" s="674"/>
      <c r="CP41" s="674"/>
      <c r="CQ41" s="675"/>
      <c r="CR41" s="640" t="s">
        <v>138</v>
      </c>
      <c r="CS41" s="659"/>
      <c r="CT41" s="659"/>
      <c r="CU41" s="659"/>
      <c r="CV41" s="659"/>
      <c r="CW41" s="659"/>
      <c r="CX41" s="659"/>
      <c r="CY41" s="660"/>
      <c r="CZ41" s="643" t="s">
        <v>138</v>
      </c>
      <c r="DA41" s="661"/>
      <c r="DB41" s="661"/>
      <c r="DC41" s="662"/>
      <c r="DD41" s="646" t="s">
        <v>176</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351</v>
      </c>
      <c r="C42" s="622"/>
      <c r="D42" s="622"/>
      <c r="E42" s="622"/>
      <c r="F42" s="622"/>
      <c r="G42" s="622"/>
      <c r="H42" s="622"/>
      <c r="I42" s="622"/>
      <c r="J42" s="622"/>
      <c r="K42" s="622"/>
      <c r="L42" s="622"/>
      <c r="M42" s="622"/>
      <c r="N42" s="622"/>
      <c r="O42" s="622"/>
      <c r="P42" s="622"/>
      <c r="Q42" s="623"/>
      <c r="R42" s="624">
        <v>6436044</v>
      </c>
      <c r="S42" s="663"/>
      <c r="T42" s="663"/>
      <c r="U42" s="663"/>
      <c r="V42" s="663"/>
      <c r="W42" s="663"/>
      <c r="X42" s="663"/>
      <c r="Y42" s="665"/>
      <c r="Z42" s="666">
        <v>100</v>
      </c>
      <c r="AA42" s="666"/>
      <c r="AB42" s="666"/>
      <c r="AC42" s="666"/>
      <c r="AD42" s="667">
        <v>3810741</v>
      </c>
      <c r="AE42" s="667"/>
      <c r="AF42" s="667"/>
      <c r="AG42" s="667"/>
      <c r="AH42" s="667"/>
      <c r="AI42" s="667"/>
      <c r="AJ42" s="667"/>
      <c r="AK42" s="667"/>
      <c r="AL42" s="627">
        <v>100</v>
      </c>
      <c r="AM42" s="668"/>
      <c r="AN42" s="668"/>
      <c r="AO42" s="669"/>
      <c r="AQ42" s="670" t="s">
        <v>352</v>
      </c>
      <c r="AR42" s="671"/>
      <c r="AS42" s="671"/>
      <c r="AT42" s="671"/>
      <c r="AU42" s="671"/>
      <c r="AV42" s="671"/>
      <c r="AW42" s="671"/>
      <c r="AX42" s="671"/>
      <c r="AY42" s="672"/>
      <c r="AZ42" s="624">
        <v>345720</v>
      </c>
      <c r="BA42" s="663"/>
      <c r="BB42" s="663"/>
      <c r="BC42" s="663"/>
      <c r="BD42" s="625"/>
      <c r="BE42" s="625"/>
      <c r="BF42" s="689"/>
      <c r="BG42" s="687"/>
      <c r="BH42" s="688"/>
      <c r="BI42" s="688"/>
      <c r="BJ42" s="688"/>
      <c r="BK42" s="688"/>
      <c r="BL42" s="237"/>
      <c r="BM42" s="690" t="s">
        <v>353</v>
      </c>
      <c r="BN42" s="690"/>
      <c r="BO42" s="690"/>
      <c r="BP42" s="690"/>
      <c r="BQ42" s="690"/>
      <c r="BR42" s="690"/>
      <c r="BS42" s="690"/>
      <c r="BT42" s="690"/>
      <c r="BU42" s="691"/>
      <c r="BV42" s="624">
        <v>335</v>
      </c>
      <c r="BW42" s="663"/>
      <c r="BX42" s="663"/>
      <c r="BY42" s="663"/>
      <c r="BZ42" s="663"/>
      <c r="CA42" s="663"/>
      <c r="CB42" s="664"/>
      <c r="CD42" s="637" t="s">
        <v>354</v>
      </c>
      <c r="CE42" s="638"/>
      <c r="CF42" s="638"/>
      <c r="CG42" s="638"/>
      <c r="CH42" s="638"/>
      <c r="CI42" s="638"/>
      <c r="CJ42" s="638"/>
      <c r="CK42" s="638"/>
      <c r="CL42" s="638"/>
      <c r="CM42" s="638"/>
      <c r="CN42" s="638"/>
      <c r="CO42" s="638"/>
      <c r="CP42" s="638"/>
      <c r="CQ42" s="639"/>
      <c r="CR42" s="640">
        <v>849687</v>
      </c>
      <c r="CS42" s="641"/>
      <c r="CT42" s="641"/>
      <c r="CU42" s="641"/>
      <c r="CV42" s="641"/>
      <c r="CW42" s="641"/>
      <c r="CX42" s="641"/>
      <c r="CY42" s="642"/>
      <c r="CZ42" s="643">
        <v>13.3</v>
      </c>
      <c r="DA42" s="644"/>
      <c r="DB42" s="644"/>
      <c r="DC42" s="645"/>
      <c r="DD42" s="646">
        <v>148026</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355</v>
      </c>
      <c r="CE43" s="638"/>
      <c r="CF43" s="638"/>
      <c r="CG43" s="638"/>
      <c r="CH43" s="638"/>
      <c r="CI43" s="638"/>
      <c r="CJ43" s="638"/>
      <c r="CK43" s="638"/>
      <c r="CL43" s="638"/>
      <c r="CM43" s="638"/>
      <c r="CN43" s="638"/>
      <c r="CO43" s="638"/>
      <c r="CP43" s="638"/>
      <c r="CQ43" s="639"/>
      <c r="CR43" s="640">
        <v>13441</v>
      </c>
      <c r="CS43" s="659"/>
      <c r="CT43" s="659"/>
      <c r="CU43" s="659"/>
      <c r="CV43" s="659"/>
      <c r="CW43" s="659"/>
      <c r="CX43" s="659"/>
      <c r="CY43" s="660"/>
      <c r="CZ43" s="643">
        <v>0.2</v>
      </c>
      <c r="DA43" s="661"/>
      <c r="DB43" s="661"/>
      <c r="DC43" s="662"/>
      <c r="DD43" s="646">
        <v>13441</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304</v>
      </c>
      <c r="CE44" s="654"/>
      <c r="CF44" s="637" t="s">
        <v>356</v>
      </c>
      <c r="CG44" s="638"/>
      <c r="CH44" s="638"/>
      <c r="CI44" s="638"/>
      <c r="CJ44" s="638"/>
      <c r="CK44" s="638"/>
      <c r="CL44" s="638"/>
      <c r="CM44" s="638"/>
      <c r="CN44" s="638"/>
      <c r="CO44" s="638"/>
      <c r="CP44" s="638"/>
      <c r="CQ44" s="639"/>
      <c r="CR44" s="640">
        <v>849371</v>
      </c>
      <c r="CS44" s="641"/>
      <c r="CT44" s="641"/>
      <c r="CU44" s="641"/>
      <c r="CV44" s="641"/>
      <c r="CW44" s="641"/>
      <c r="CX44" s="641"/>
      <c r="CY44" s="642"/>
      <c r="CZ44" s="643">
        <v>13.3</v>
      </c>
      <c r="DA44" s="644"/>
      <c r="DB44" s="644"/>
      <c r="DC44" s="645"/>
      <c r="DD44" s="646">
        <v>147710</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357</v>
      </c>
      <c r="CG45" s="638"/>
      <c r="CH45" s="638"/>
      <c r="CI45" s="638"/>
      <c r="CJ45" s="638"/>
      <c r="CK45" s="638"/>
      <c r="CL45" s="638"/>
      <c r="CM45" s="638"/>
      <c r="CN45" s="638"/>
      <c r="CO45" s="638"/>
      <c r="CP45" s="638"/>
      <c r="CQ45" s="639"/>
      <c r="CR45" s="640">
        <v>301197</v>
      </c>
      <c r="CS45" s="659"/>
      <c r="CT45" s="659"/>
      <c r="CU45" s="659"/>
      <c r="CV45" s="659"/>
      <c r="CW45" s="659"/>
      <c r="CX45" s="659"/>
      <c r="CY45" s="660"/>
      <c r="CZ45" s="643">
        <v>4.7</v>
      </c>
      <c r="DA45" s="661"/>
      <c r="DB45" s="661"/>
      <c r="DC45" s="662"/>
      <c r="DD45" s="646">
        <v>23482</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359</v>
      </c>
      <c r="CG46" s="638"/>
      <c r="CH46" s="638"/>
      <c r="CI46" s="638"/>
      <c r="CJ46" s="638"/>
      <c r="CK46" s="638"/>
      <c r="CL46" s="638"/>
      <c r="CM46" s="638"/>
      <c r="CN46" s="638"/>
      <c r="CO46" s="638"/>
      <c r="CP46" s="638"/>
      <c r="CQ46" s="639"/>
      <c r="CR46" s="640">
        <v>482294</v>
      </c>
      <c r="CS46" s="641"/>
      <c r="CT46" s="641"/>
      <c r="CU46" s="641"/>
      <c r="CV46" s="641"/>
      <c r="CW46" s="641"/>
      <c r="CX46" s="641"/>
      <c r="CY46" s="642"/>
      <c r="CZ46" s="643">
        <v>7.5</v>
      </c>
      <c r="DA46" s="644"/>
      <c r="DB46" s="644"/>
      <c r="DC46" s="645"/>
      <c r="DD46" s="646">
        <v>124148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361</v>
      </c>
      <c r="CG47" s="638"/>
      <c r="CH47" s="638"/>
      <c r="CI47" s="638"/>
      <c r="CJ47" s="638"/>
      <c r="CK47" s="638"/>
      <c r="CL47" s="638"/>
      <c r="CM47" s="638"/>
      <c r="CN47" s="638"/>
      <c r="CO47" s="638"/>
      <c r="CP47" s="638"/>
      <c r="CQ47" s="639"/>
      <c r="CR47" s="640">
        <v>316</v>
      </c>
      <c r="CS47" s="659"/>
      <c r="CT47" s="659"/>
      <c r="CU47" s="659"/>
      <c r="CV47" s="659"/>
      <c r="CW47" s="659"/>
      <c r="CX47" s="659"/>
      <c r="CY47" s="660"/>
      <c r="CZ47" s="643">
        <v>0</v>
      </c>
      <c r="DA47" s="661"/>
      <c r="DB47" s="661"/>
      <c r="DC47" s="662"/>
      <c r="DD47" s="646">
        <v>316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362</v>
      </c>
      <c r="CD48" s="657"/>
      <c r="CE48" s="658"/>
      <c r="CF48" s="637" t="s">
        <v>363</v>
      </c>
      <c r="CG48" s="638"/>
      <c r="CH48" s="638"/>
      <c r="CI48" s="638"/>
      <c r="CJ48" s="638"/>
      <c r="CK48" s="638"/>
      <c r="CL48" s="638"/>
      <c r="CM48" s="638"/>
      <c r="CN48" s="638"/>
      <c r="CO48" s="638"/>
      <c r="CP48" s="638"/>
      <c r="CQ48" s="639"/>
      <c r="CR48" s="640" t="s">
        <v>138</v>
      </c>
      <c r="CS48" s="641"/>
      <c r="CT48" s="641"/>
      <c r="CU48" s="641"/>
      <c r="CV48" s="641"/>
      <c r="CW48" s="641"/>
      <c r="CX48" s="641"/>
      <c r="CY48" s="642"/>
      <c r="CZ48" s="643" t="s">
        <v>138</v>
      </c>
      <c r="DA48" s="644"/>
      <c r="DB48" s="644"/>
      <c r="DC48" s="645"/>
      <c r="DD48" s="646" t="s">
        <v>138</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364</v>
      </c>
      <c r="CE49" s="622"/>
      <c r="CF49" s="622"/>
      <c r="CG49" s="622"/>
      <c r="CH49" s="622"/>
      <c r="CI49" s="622"/>
      <c r="CJ49" s="622"/>
      <c r="CK49" s="622"/>
      <c r="CL49" s="622"/>
      <c r="CM49" s="622"/>
      <c r="CN49" s="622"/>
      <c r="CO49" s="622"/>
      <c r="CP49" s="622"/>
      <c r="CQ49" s="623"/>
      <c r="CR49" s="624">
        <v>6402307</v>
      </c>
      <c r="CS49" s="625"/>
      <c r="CT49" s="625"/>
      <c r="CU49" s="625"/>
      <c r="CV49" s="625"/>
      <c r="CW49" s="625"/>
      <c r="CX49" s="625"/>
      <c r="CY49" s="626"/>
      <c r="CZ49" s="627">
        <v>100</v>
      </c>
      <c r="DA49" s="628"/>
      <c r="DB49" s="628"/>
      <c r="DC49" s="629"/>
      <c r="DD49" s="630">
        <v>4282595</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2Dyo2BotftMtfKSDXOzjM7LRUAcL1ynJEUVo7Kds8WCOw9yqR4sI+KgRseQyD+ATU4kfH/jowwjIA4XycZ00dw==" saltValue="KDCx3tNhJXWUAq9lm222E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K70" sqref="AK70:AO70"/>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366</v>
      </c>
      <c r="DK2" s="1166"/>
      <c r="DL2" s="1166"/>
      <c r="DM2" s="1166"/>
      <c r="DN2" s="1166"/>
      <c r="DO2" s="1167"/>
      <c r="DP2" s="250"/>
      <c r="DQ2" s="1165" t="s">
        <v>367</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368</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370</v>
      </c>
      <c r="B5" s="1051"/>
      <c r="C5" s="1051"/>
      <c r="D5" s="1051"/>
      <c r="E5" s="1051"/>
      <c r="F5" s="1051"/>
      <c r="G5" s="1051"/>
      <c r="H5" s="1051"/>
      <c r="I5" s="1051"/>
      <c r="J5" s="1051"/>
      <c r="K5" s="1051"/>
      <c r="L5" s="1051"/>
      <c r="M5" s="1051"/>
      <c r="N5" s="1051"/>
      <c r="O5" s="1051"/>
      <c r="P5" s="1052"/>
      <c r="Q5" s="1056" t="s">
        <v>371</v>
      </c>
      <c r="R5" s="1057"/>
      <c r="S5" s="1057"/>
      <c r="T5" s="1057"/>
      <c r="U5" s="1058"/>
      <c r="V5" s="1056" t="s">
        <v>372</v>
      </c>
      <c r="W5" s="1057"/>
      <c r="X5" s="1057"/>
      <c r="Y5" s="1057"/>
      <c r="Z5" s="1058"/>
      <c r="AA5" s="1056" t="s">
        <v>373</v>
      </c>
      <c r="AB5" s="1057"/>
      <c r="AC5" s="1057"/>
      <c r="AD5" s="1057"/>
      <c r="AE5" s="1057"/>
      <c r="AF5" s="1168" t="s">
        <v>374</v>
      </c>
      <c r="AG5" s="1057"/>
      <c r="AH5" s="1057"/>
      <c r="AI5" s="1057"/>
      <c r="AJ5" s="1072"/>
      <c r="AK5" s="1057" t="s">
        <v>375</v>
      </c>
      <c r="AL5" s="1057"/>
      <c r="AM5" s="1057"/>
      <c r="AN5" s="1057"/>
      <c r="AO5" s="1058"/>
      <c r="AP5" s="1056" t="s">
        <v>376</v>
      </c>
      <c r="AQ5" s="1057"/>
      <c r="AR5" s="1057"/>
      <c r="AS5" s="1057"/>
      <c r="AT5" s="1058"/>
      <c r="AU5" s="1056" t="s">
        <v>377</v>
      </c>
      <c r="AV5" s="1057"/>
      <c r="AW5" s="1057"/>
      <c r="AX5" s="1057"/>
      <c r="AY5" s="1072"/>
      <c r="AZ5" s="257"/>
      <c r="BA5" s="257"/>
      <c r="BB5" s="257"/>
      <c r="BC5" s="257"/>
      <c r="BD5" s="257"/>
      <c r="BE5" s="258"/>
      <c r="BF5" s="258"/>
      <c r="BG5" s="258"/>
      <c r="BH5" s="258"/>
      <c r="BI5" s="258"/>
      <c r="BJ5" s="258"/>
      <c r="BK5" s="258"/>
      <c r="BL5" s="258"/>
      <c r="BM5" s="258"/>
      <c r="BN5" s="258"/>
      <c r="BO5" s="258"/>
      <c r="BP5" s="258"/>
      <c r="BQ5" s="1050" t="s">
        <v>378</v>
      </c>
      <c r="BR5" s="1051"/>
      <c r="BS5" s="1051"/>
      <c r="BT5" s="1051"/>
      <c r="BU5" s="1051"/>
      <c r="BV5" s="1051"/>
      <c r="BW5" s="1051"/>
      <c r="BX5" s="1051"/>
      <c r="BY5" s="1051"/>
      <c r="BZ5" s="1051"/>
      <c r="CA5" s="1051"/>
      <c r="CB5" s="1051"/>
      <c r="CC5" s="1051"/>
      <c r="CD5" s="1051"/>
      <c r="CE5" s="1051"/>
      <c r="CF5" s="1051"/>
      <c r="CG5" s="1052"/>
      <c r="CH5" s="1056" t="s">
        <v>379</v>
      </c>
      <c r="CI5" s="1057"/>
      <c r="CJ5" s="1057"/>
      <c r="CK5" s="1057"/>
      <c r="CL5" s="1058"/>
      <c r="CM5" s="1056" t="s">
        <v>380</v>
      </c>
      <c r="CN5" s="1057"/>
      <c r="CO5" s="1057"/>
      <c r="CP5" s="1057"/>
      <c r="CQ5" s="1058"/>
      <c r="CR5" s="1056" t="s">
        <v>381</v>
      </c>
      <c r="CS5" s="1057"/>
      <c r="CT5" s="1057"/>
      <c r="CU5" s="1057"/>
      <c r="CV5" s="1058"/>
      <c r="CW5" s="1056" t="s">
        <v>382</v>
      </c>
      <c r="CX5" s="1057"/>
      <c r="CY5" s="1057"/>
      <c r="CZ5" s="1057"/>
      <c r="DA5" s="1058"/>
      <c r="DB5" s="1056" t="s">
        <v>383</v>
      </c>
      <c r="DC5" s="1057"/>
      <c r="DD5" s="1057"/>
      <c r="DE5" s="1057"/>
      <c r="DF5" s="1058"/>
      <c r="DG5" s="1153" t="s">
        <v>384</v>
      </c>
      <c r="DH5" s="1154"/>
      <c r="DI5" s="1154"/>
      <c r="DJ5" s="1154"/>
      <c r="DK5" s="1155"/>
      <c r="DL5" s="1153" t="s">
        <v>385</v>
      </c>
      <c r="DM5" s="1154"/>
      <c r="DN5" s="1154"/>
      <c r="DO5" s="1154"/>
      <c r="DP5" s="1155"/>
      <c r="DQ5" s="1056" t="s">
        <v>386</v>
      </c>
      <c r="DR5" s="1057"/>
      <c r="DS5" s="1057"/>
      <c r="DT5" s="1057"/>
      <c r="DU5" s="1058"/>
      <c r="DV5" s="1056" t="s">
        <v>377</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387</v>
      </c>
      <c r="C7" s="1106"/>
      <c r="D7" s="1106"/>
      <c r="E7" s="1106"/>
      <c r="F7" s="1106"/>
      <c r="G7" s="1106"/>
      <c r="H7" s="1106"/>
      <c r="I7" s="1106"/>
      <c r="J7" s="1106"/>
      <c r="K7" s="1106"/>
      <c r="L7" s="1106"/>
      <c r="M7" s="1106"/>
      <c r="N7" s="1106"/>
      <c r="O7" s="1106"/>
      <c r="P7" s="1107"/>
      <c r="Q7" s="1159">
        <v>6436</v>
      </c>
      <c r="R7" s="1160"/>
      <c r="S7" s="1160"/>
      <c r="T7" s="1160"/>
      <c r="U7" s="1160"/>
      <c r="V7" s="1160">
        <v>6402</v>
      </c>
      <c r="W7" s="1160"/>
      <c r="X7" s="1160"/>
      <c r="Y7" s="1160"/>
      <c r="Z7" s="1160"/>
      <c r="AA7" s="1160">
        <v>34</v>
      </c>
      <c r="AB7" s="1160"/>
      <c r="AC7" s="1160"/>
      <c r="AD7" s="1160"/>
      <c r="AE7" s="1161"/>
      <c r="AF7" s="1162">
        <v>31</v>
      </c>
      <c r="AG7" s="1163"/>
      <c r="AH7" s="1163"/>
      <c r="AI7" s="1163"/>
      <c r="AJ7" s="1164"/>
      <c r="AK7" s="1146">
        <v>225</v>
      </c>
      <c r="AL7" s="1147"/>
      <c r="AM7" s="1147"/>
      <c r="AN7" s="1147"/>
      <c r="AO7" s="1147"/>
      <c r="AP7" s="1147">
        <v>6484</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c r="BT7" s="1151"/>
      <c r="BU7" s="1151"/>
      <c r="BV7" s="1151"/>
      <c r="BW7" s="1151"/>
      <c r="BX7" s="1151"/>
      <c r="BY7" s="1151"/>
      <c r="BZ7" s="1151"/>
      <c r="CA7" s="1151"/>
      <c r="CB7" s="1151"/>
      <c r="CC7" s="1151"/>
      <c r="CD7" s="1151"/>
      <c r="CE7" s="1151"/>
      <c r="CF7" s="1151"/>
      <c r="CG7" s="1152"/>
      <c r="CH7" s="1143"/>
      <c r="CI7" s="1144"/>
      <c r="CJ7" s="1144"/>
      <c r="CK7" s="1144"/>
      <c r="CL7" s="1145"/>
      <c r="CM7" s="1143"/>
      <c r="CN7" s="1144"/>
      <c r="CO7" s="1144"/>
      <c r="CP7" s="1144"/>
      <c r="CQ7" s="1145"/>
      <c r="CR7" s="1143"/>
      <c r="CS7" s="1144"/>
      <c r="CT7" s="1144"/>
      <c r="CU7" s="1144"/>
      <c r="CV7" s="1145"/>
      <c r="CW7" s="1143"/>
      <c r="CX7" s="1144"/>
      <c r="CY7" s="1144"/>
      <c r="CZ7" s="1144"/>
      <c r="DA7" s="1145"/>
      <c r="DB7" s="1143"/>
      <c r="DC7" s="1144"/>
      <c r="DD7" s="1144"/>
      <c r="DE7" s="1144"/>
      <c r="DF7" s="1145"/>
      <c r="DG7" s="1143"/>
      <c r="DH7" s="1144"/>
      <c r="DI7" s="1144"/>
      <c r="DJ7" s="1144"/>
      <c r="DK7" s="1145"/>
      <c r="DL7" s="1143"/>
      <c r="DM7" s="1144"/>
      <c r="DN7" s="1144"/>
      <c r="DO7" s="1144"/>
      <c r="DP7" s="1145"/>
      <c r="DQ7" s="1143"/>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388</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389</v>
      </c>
      <c r="B23" s="999" t="s">
        <v>390</v>
      </c>
      <c r="C23" s="1000"/>
      <c r="D23" s="1000"/>
      <c r="E23" s="1000"/>
      <c r="F23" s="1000"/>
      <c r="G23" s="1000"/>
      <c r="H23" s="1000"/>
      <c r="I23" s="1000"/>
      <c r="J23" s="1000"/>
      <c r="K23" s="1000"/>
      <c r="L23" s="1000"/>
      <c r="M23" s="1000"/>
      <c r="N23" s="1000"/>
      <c r="O23" s="1000"/>
      <c r="P23" s="1001"/>
      <c r="Q23" s="1123">
        <v>6436</v>
      </c>
      <c r="R23" s="1124"/>
      <c r="S23" s="1124"/>
      <c r="T23" s="1124"/>
      <c r="U23" s="1124"/>
      <c r="V23" s="1124">
        <v>6402</v>
      </c>
      <c r="W23" s="1124"/>
      <c r="X23" s="1124"/>
      <c r="Y23" s="1124"/>
      <c r="Z23" s="1124"/>
      <c r="AA23" s="1124">
        <v>34</v>
      </c>
      <c r="AB23" s="1124"/>
      <c r="AC23" s="1124"/>
      <c r="AD23" s="1124"/>
      <c r="AE23" s="1125"/>
      <c r="AF23" s="1126">
        <v>31</v>
      </c>
      <c r="AG23" s="1124"/>
      <c r="AH23" s="1124"/>
      <c r="AI23" s="1124"/>
      <c r="AJ23" s="1127"/>
      <c r="AK23" s="1128"/>
      <c r="AL23" s="1129"/>
      <c r="AM23" s="1129"/>
      <c r="AN23" s="1129"/>
      <c r="AO23" s="1129"/>
      <c r="AP23" s="1124">
        <v>6484</v>
      </c>
      <c r="AQ23" s="1124"/>
      <c r="AR23" s="1124"/>
      <c r="AS23" s="1124"/>
      <c r="AT23" s="1124"/>
      <c r="AU23" s="1130"/>
      <c r="AV23" s="1130"/>
      <c r="AW23" s="1130"/>
      <c r="AX23" s="1130"/>
      <c r="AY23" s="1131"/>
      <c r="AZ23" s="1120" t="s">
        <v>391</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392</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393</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370</v>
      </c>
      <c r="B26" s="1051"/>
      <c r="C26" s="1051"/>
      <c r="D26" s="1051"/>
      <c r="E26" s="1051"/>
      <c r="F26" s="1051"/>
      <c r="G26" s="1051"/>
      <c r="H26" s="1051"/>
      <c r="I26" s="1051"/>
      <c r="J26" s="1051"/>
      <c r="K26" s="1051"/>
      <c r="L26" s="1051"/>
      <c r="M26" s="1051"/>
      <c r="N26" s="1051"/>
      <c r="O26" s="1051"/>
      <c r="P26" s="1052"/>
      <c r="Q26" s="1056" t="s">
        <v>394</v>
      </c>
      <c r="R26" s="1057"/>
      <c r="S26" s="1057"/>
      <c r="T26" s="1057"/>
      <c r="U26" s="1058"/>
      <c r="V26" s="1056" t="s">
        <v>395</v>
      </c>
      <c r="W26" s="1057"/>
      <c r="X26" s="1057"/>
      <c r="Y26" s="1057"/>
      <c r="Z26" s="1058"/>
      <c r="AA26" s="1056" t="s">
        <v>396</v>
      </c>
      <c r="AB26" s="1057"/>
      <c r="AC26" s="1057"/>
      <c r="AD26" s="1057"/>
      <c r="AE26" s="1057"/>
      <c r="AF26" s="1114" t="s">
        <v>397</v>
      </c>
      <c r="AG26" s="1063"/>
      <c r="AH26" s="1063"/>
      <c r="AI26" s="1063"/>
      <c r="AJ26" s="1115"/>
      <c r="AK26" s="1057" t="s">
        <v>398</v>
      </c>
      <c r="AL26" s="1057"/>
      <c r="AM26" s="1057"/>
      <c r="AN26" s="1057"/>
      <c r="AO26" s="1058"/>
      <c r="AP26" s="1056" t="s">
        <v>399</v>
      </c>
      <c r="AQ26" s="1057"/>
      <c r="AR26" s="1057"/>
      <c r="AS26" s="1057"/>
      <c r="AT26" s="1058"/>
      <c r="AU26" s="1056" t="s">
        <v>400</v>
      </c>
      <c r="AV26" s="1057"/>
      <c r="AW26" s="1057"/>
      <c r="AX26" s="1057"/>
      <c r="AY26" s="1058"/>
      <c r="AZ26" s="1056" t="s">
        <v>401</v>
      </c>
      <c r="BA26" s="1057"/>
      <c r="BB26" s="1057"/>
      <c r="BC26" s="1057"/>
      <c r="BD26" s="1058"/>
      <c r="BE26" s="1056" t="s">
        <v>377</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402</v>
      </c>
      <c r="C28" s="1106"/>
      <c r="D28" s="1106"/>
      <c r="E28" s="1106"/>
      <c r="F28" s="1106"/>
      <c r="G28" s="1106"/>
      <c r="H28" s="1106"/>
      <c r="I28" s="1106"/>
      <c r="J28" s="1106"/>
      <c r="K28" s="1106"/>
      <c r="L28" s="1106"/>
      <c r="M28" s="1106"/>
      <c r="N28" s="1106"/>
      <c r="O28" s="1106"/>
      <c r="P28" s="1107"/>
      <c r="Q28" s="1108">
        <v>867</v>
      </c>
      <c r="R28" s="1109"/>
      <c r="S28" s="1109"/>
      <c r="T28" s="1109"/>
      <c r="U28" s="1109"/>
      <c r="V28" s="1109">
        <v>858</v>
      </c>
      <c r="W28" s="1109"/>
      <c r="X28" s="1109"/>
      <c r="Y28" s="1109"/>
      <c r="Z28" s="1109"/>
      <c r="AA28" s="1109">
        <v>9</v>
      </c>
      <c r="AB28" s="1109"/>
      <c r="AC28" s="1109"/>
      <c r="AD28" s="1109"/>
      <c r="AE28" s="1110"/>
      <c r="AF28" s="1111">
        <v>9</v>
      </c>
      <c r="AG28" s="1109"/>
      <c r="AH28" s="1109"/>
      <c r="AI28" s="1109"/>
      <c r="AJ28" s="1112"/>
      <c r="AK28" s="1113">
        <v>95</v>
      </c>
      <c r="AL28" s="1101"/>
      <c r="AM28" s="1101"/>
      <c r="AN28" s="1101"/>
      <c r="AO28" s="1101"/>
      <c r="AP28" s="1101" t="s">
        <v>591</v>
      </c>
      <c r="AQ28" s="1101"/>
      <c r="AR28" s="1101"/>
      <c r="AS28" s="1101"/>
      <c r="AT28" s="1101"/>
      <c r="AU28" s="1101" t="s">
        <v>591</v>
      </c>
      <c r="AV28" s="1101"/>
      <c r="AW28" s="1101"/>
      <c r="AX28" s="1101"/>
      <c r="AY28" s="1101"/>
      <c r="AZ28" s="1102"/>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403</v>
      </c>
      <c r="C29" s="1093"/>
      <c r="D29" s="1093"/>
      <c r="E29" s="1093"/>
      <c r="F29" s="1093"/>
      <c r="G29" s="1093"/>
      <c r="H29" s="1093"/>
      <c r="I29" s="1093"/>
      <c r="J29" s="1093"/>
      <c r="K29" s="1093"/>
      <c r="L29" s="1093"/>
      <c r="M29" s="1093"/>
      <c r="N29" s="1093"/>
      <c r="O29" s="1093"/>
      <c r="P29" s="1094"/>
      <c r="Q29" s="1098">
        <v>999</v>
      </c>
      <c r="R29" s="1099"/>
      <c r="S29" s="1099"/>
      <c r="T29" s="1099"/>
      <c r="U29" s="1099"/>
      <c r="V29" s="1099">
        <v>989</v>
      </c>
      <c r="W29" s="1099"/>
      <c r="X29" s="1099"/>
      <c r="Y29" s="1099"/>
      <c r="Z29" s="1099"/>
      <c r="AA29" s="1099">
        <v>10</v>
      </c>
      <c r="AB29" s="1099"/>
      <c r="AC29" s="1099"/>
      <c r="AD29" s="1099"/>
      <c r="AE29" s="1100"/>
      <c r="AF29" s="1074">
        <v>10</v>
      </c>
      <c r="AG29" s="1075"/>
      <c r="AH29" s="1075"/>
      <c r="AI29" s="1075"/>
      <c r="AJ29" s="1076"/>
      <c r="AK29" s="1035">
        <v>289</v>
      </c>
      <c r="AL29" s="1026"/>
      <c r="AM29" s="1026"/>
      <c r="AN29" s="1026"/>
      <c r="AO29" s="1026"/>
      <c r="AP29" s="1026">
        <v>323</v>
      </c>
      <c r="AQ29" s="1026"/>
      <c r="AR29" s="1026"/>
      <c r="AS29" s="1026"/>
      <c r="AT29" s="1026"/>
      <c r="AU29" s="1026">
        <v>323</v>
      </c>
      <c r="AV29" s="1026"/>
      <c r="AW29" s="1026"/>
      <c r="AX29" s="1026"/>
      <c r="AY29" s="1026"/>
      <c r="AZ29" s="1097"/>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404</v>
      </c>
      <c r="C30" s="1093"/>
      <c r="D30" s="1093"/>
      <c r="E30" s="1093"/>
      <c r="F30" s="1093"/>
      <c r="G30" s="1093"/>
      <c r="H30" s="1093"/>
      <c r="I30" s="1093"/>
      <c r="J30" s="1093"/>
      <c r="K30" s="1093"/>
      <c r="L30" s="1093"/>
      <c r="M30" s="1093"/>
      <c r="N30" s="1093"/>
      <c r="O30" s="1093"/>
      <c r="P30" s="1094"/>
      <c r="Q30" s="1098">
        <v>131</v>
      </c>
      <c r="R30" s="1099"/>
      <c r="S30" s="1099"/>
      <c r="T30" s="1099"/>
      <c r="U30" s="1099"/>
      <c r="V30" s="1099">
        <v>131</v>
      </c>
      <c r="W30" s="1099"/>
      <c r="X30" s="1099"/>
      <c r="Y30" s="1099"/>
      <c r="Z30" s="1099"/>
      <c r="AA30" s="1099" t="s">
        <v>590</v>
      </c>
      <c r="AB30" s="1099"/>
      <c r="AC30" s="1099"/>
      <c r="AD30" s="1099"/>
      <c r="AE30" s="1100"/>
      <c r="AF30" s="1074" t="s">
        <v>591</v>
      </c>
      <c r="AG30" s="1075"/>
      <c r="AH30" s="1075"/>
      <c r="AI30" s="1075"/>
      <c r="AJ30" s="1076"/>
      <c r="AK30" s="1035">
        <v>43</v>
      </c>
      <c r="AL30" s="1026"/>
      <c r="AM30" s="1026"/>
      <c r="AN30" s="1026"/>
      <c r="AO30" s="1026"/>
      <c r="AP30" s="1026" t="s">
        <v>591</v>
      </c>
      <c r="AQ30" s="1026"/>
      <c r="AR30" s="1026"/>
      <c r="AS30" s="1026"/>
      <c r="AT30" s="1026"/>
      <c r="AU30" s="1026" t="s">
        <v>591</v>
      </c>
      <c r="AV30" s="1026"/>
      <c r="AW30" s="1026"/>
      <c r="AX30" s="1026"/>
      <c r="AY30" s="1026"/>
      <c r="AZ30" s="1097"/>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405</v>
      </c>
      <c r="C31" s="1093"/>
      <c r="D31" s="1093"/>
      <c r="E31" s="1093"/>
      <c r="F31" s="1093"/>
      <c r="G31" s="1093"/>
      <c r="H31" s="1093"/>
      <c r="I31" s="1093"/>
      <c r="J31" s="1093"/>
      <c r="K31" s="1093"/>
      <c r="L31" s="1093"/>
      <c r="M31" s="1093"/>
      <c r="N31" s="1093"/>
      <c r="O31" s="1093"/>
      <c r="P31" s="1094"/>
      <c r="Q31" s="1098">
        <v>232</v>
      </c>
      <c r="R31" s="1099"/>
      <c r="S31" s="1099"/>
      <c r="T31" s="1099"/>
      <c r="U31" s="1099"/>
      <c r="V31" s="1099">
        <v>196</v>
      </c>
      <c r="W31" s="1099"/>
      <c r="X31" s="1099"/>
      <c r="Y31" s="1099"/>
      <c r="Z31" s="1099"/>
      <c r="AA31" s="1099">
        <v>36</v>
      </c>
      <c r="AB31" s="1099"/>
      <c r="AC31" s="1099"/>
      <c r="AD31" s="1099"/>
      <c r="AE31" s="1100"/>
      <c r="AF31" s="1074">
        <v>303</v>
      </c>
      <c r="AG31" s="1075"/>
      <c r="AH31" s="1075"/>
      <c r="AI31" s="1075"/>
      <c r="AJ31" s="1076"/>
      <c r="AK31" s="1035" t="s">
        <v>591</v>
      </c>
      <c r="AL31" s="1026"/>
      <c r="AM31" s="1026"/>
      <c r="AN31" s="1026"/>
      <c r="AO31" s="1026"/>
      <c r="AP31" s="1026">
        <v>758</v>
      </c>
      <c r="AQ31" s="1026"/>
      <c r="AR31" s="1026"/>
      <c r="AS31" s="1026"/>
      <c r="AT31" s="1026"/>
      <c r="AU31" s="1026" t="s">
        <v>591</v>
      </c>
      <c r="AV31" s="1026"/>
      <c r="AW31" s="1026"/>
      <c r="AX31" s="1026"/>
      <c r="AY31" s="1026"/>
      <c r="AZ31" s="1097"/>
      <c r="BA31" s="1097"/>
      <c r="BB31" s="1097"/>
      <c r="BC31" s="1097"/>
      <c r="BD31" s="1097"/>
      <c r="BE31" s="1087" t="s">
        <v>406</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407</v>
      </c>
      <c r="C32" s="1093"/>
      <c r="D32" s="1093"/>
      <c r="E32" s="1093"/>
      <c r="F32" s="1093"/>
      <c r="G32" s="1093"/>
      <c r="H32" s="1093"/>
      <c r="I32" s="1093"/>
      <c r="J32" s="1093"/>
      <c r="K32" s="1093"/>
      <c r="L32" s="1093"/>
      <c r="M32" s="1093"/>
      <c r="N32" s="1093"/>
      <c r="O32" s="1093"/>
      <c r="P32" s="1094"/>
      <c r="Q32" s="1098">
        <v>36</v>
      </c>
      <c r="R32" s="1099"/>
      <c r="S32" s="1099"/>
      <c r="T32" s="1099"/>
      <c r="U32" s="1099"/>
      <c r="V32" s="1099">
        <v>36</v>
      </c>
      <c r="W32" s="1099"/>
      <c r="X32" s="1099"/>
      <c r="Y32" s="1099"/>
      <c r="Z32" s="1099"/>
      <c r="AA32" s="1099" t="s">
        <v>591</v>
      </c>
      <c r="AB32" s="1099"/>
      <c r="AC32" s="1099"/>
      <c r="AD32" s="1099"/>
      <c r="AE32" s="1100"/>
      <c r="AF32" s="1074" t="s">
        <v>591</v>
      </c>
      <c r="AG32" s="1075"/>
      <c r="AH32" s="1075"/>
      <c r="AI32" s="1075"/>
      <c r="AJ32" s="1076"/>
      <c r="AK32" s="1035">
        <v>20</v>
      </c>
      <c r="AL32" s="1026"/>
      <c r="AM32" s="1026"/>
      <c r="AN32" s="1026"/>
      <c r="AO32" s="1026"/>
      <c r="AP32" s="1026">
        <v>50</v>
      </c>
      <c r="AQ32" s="1026"/>
      <c r="AR32" s="1026"/>
      <c r="AS32" s="1026"/>
      <c r="AT32" s="1026"/>
      <c r="AU32" s="1026">
        <v>43</v>
      </c>
      <c r="AV32" s="1026"/>
      <c r="AW32" s="1026"/>
      <c r="AX32" s="1026"/>
      <c r="AY32" s="1026"/>
      <c r="AZ32" s="1097"/>
      <c r="BA32" s="1097"/>
      <c r="BB32" s="1097"/>
      <c r="BC32" s="1097"/>
      <c r="BD32" s="1097"/>
      <c r="BE32" s="1087" t="s">
        <v>408</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409</v>
      </c>
      <c r="C33" s="1093"/>
      <c r="D33" s="1093"/>
      <c r="E33" s="1093"/>
      <c r="F33" s="1093"/>
      <c r="G33" s="1093"/>
      <c r="H33" s="1093"/>
      <c r="I33" s="1093"/>
      <c r="J33" s="1093"/>
      <c r="K33" s="1093"/>
      <c r="L33" s="1093"/>
      <c r="M33" s="1093"/>
      <c r="N33" s="1093"/>
      <c r="O33" s="1093"/>
      <c r="P33" s="1094"/>
      <c r="Q33" s="1098">
        <v>400</v>
      </c>
      <c r="R33" s="1099"/>
      <c r="S33" s="1099"/>
      <c r="T33" s="1099"/>
      <c r="U33" s="1099"/>
      <c r="V33" s="1099">
        <v>400</v>
      </c>
      <c r="W33" s="1099"/>
      <c r="X33" s="1099"/>
      <c r="Y33" s="1099"/>
      <c r="Z33" s="1099"/>
      <c r="AA33" s="1099" t="s">
        <v>591</v>
      </c>
      <c r="AB33" s="1099"/>
      <c r="AC33" s="1099"/>
      <c r="AD33" s="1099"/>
      <c r="AE33" s="1100"/>
      <c r="AF33" s="1074" t="s">
        <v>591</v>
      </c>
      <c r="AG33" s="1075"/>
      <c r="AH33" s="1075"/>
      <c r="AI33" s="1075"/>
      <c r="AJ33" s="1076"/>
      <c r="AK33" s="1035">
        <v>254</v>
      </c>
      <c r="AL33" s="1026"/>
      <c r="AM33" s="1026"/>
      <c r="AN33" s="1026"/>
      <c r="AO33" s="1026"/>
      <c r="AP33" s="1026">
        <v>2054</v>
      </c>
      <c r="AQ33" s="1026"/>
      <c r="AR33" s="1026"/>
      <c r="AS33" s="1026"/>
      <c r="AT33" s="1026"/>
      <c r="AU33" s="1026">
        <v>1748</v>
      </c>
      <c r="AV33" s="1026"/>
      <c r="AW33" s="1026"/>
      <c r="AX33" s="1026"/>
      <c r="AY33" s="1026"/>
      <c r="AZ33" s="1097"/>
      <c r="BA33" s="1097"/>
      <c r="BB33" s="1097"/>
      <c r="BC33" s="1097"/>
      <c r="BD33" s="1097"/>
      <c r="BE33" s="1087" t="s">
        <v>408</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410</v>
      </c>
      <c r="C34" s="1093"/>
      <c r="D34" s="1093"/>
      <c r="E34" s="1093"/>
      <c r="F34" s="1093"/>
      <c r="G34" s="1093"/>
      <c r="H34" s="1093"/>
      <c r="I34" s="1093"/>
      <c r="J34" s="1093"/>
      <c r="K34" s="1093"/>
      <c r="L34" s="1093"/>
      <c r="M34" s="1093"/>
      <c r="N34" s="1093"/>
      <c r="O34" s="1093"/>
      <c r="P34" s="1094"/>
      <c r="Q34" s="1098">
        <v>16</v>
      </c>
      <c r="R34" s="1099"/>
      <c r="S34" s="1099"/>
      <c r="T34" s="1099"/>
      <c r="U34" s="1099"/>
      <c r="V34" s="1099">
        <v>16</v>
      </c>
      <c r="W34" s="1099"/>
      <c r="X34" s="1099"/>
      <c r="Y34" s="1099"/>
      <c r="Z34" s="1099"/>
      <c r="AA34" s="1099" t="s">
        <v>591</v>
      </c>
      <c r="AB34" s="1099"/>
      <c r="AC34" s="1099"/>
      <c r="AD34" s="1099"/>
      <c r="AE34" s="1100"/>
      <c r="AF34" s="1074" t="s">
        <v>391</v>
      </c>
      <c r="AG34" s="1075"/>
      <c r="AH34" s="1075"/>
      <c r="AI34" s="1075"/>
      <c r="AJ34" s="1076"/>
      <c r="AK34" s="1035">
        <v>10</v>
      </c>
      <c r="AL34" s="1026"/>
      <c r="AM34" s="1026"/>
      <c r="AN34" s="1026"/>
      <c r="AO34" s="1026"/>
      <c r="AP34" s="1026">
        <v>107</v>
      </c>
      <c r="AQ34" s="1026"/>
      <c r="AR34" s="1026"/>
      <c r="AS34" s="1026"/>
      <c r="AT34" s="1026"/>
      <c r="AU34" s="1026">
        <v>69</v>
      </c>
      <c r="AV34" s="1026"/>
      <c r="AW34" s="1026"/>
      <c r="AX34" s="1026"/>
      <c r="AY34" s="1026"/>
      <c r="AZ34" s="1097"/>
      <c r="BA34" s="1097"/>
      <c r="BB34" s="1097"/>
      <c r="BC34" s="1097"/>
      <c r="BD34" s="1097"/>
      <c r="BE34" s="1087" t="s">
        <v>411</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412</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389</v>
      </c>
      <c r="B63" s="999" t="s">
        <v>413</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322</v>
      </c>
      <c r="AG63" s="1014"/>
      <c r="AH63" s="1014"/>
      <c r="AI63" s="1014"/>
      <c r="AJ63" s="1085"/>
      <c r="AK63" s="1086"/>
      <c r="AL63" s="1018"/>
      <c r="AM63" s="1018"/>
      <c r="AN63" s="1018"/>
      <c r="AO63" s="1018"/>
      <c r="AP63" s="1014"/>
      <c r="AQ63" s="1014"/>
      <c r="AR63" s="1014"/>
      <c r="AS63" s="1014"/>
      <c r="AT63" s="1014"/>
      <c r="AU63" s="1014"/>
      <c r="AV63" s="1014"/>
      <c r="AW63" s="1014"/>
      <c r="AX63" s="1014"/>
      <c r="AY63" s="1014"/>
      <c r="AZ63" s="1080"/>
      <c r="BA63" s="1080"/>
      <c r="BB63" s="1080"/>
      <c r="BC63" s="1080"/>
      <c r="BD63" s="1080"/>
      <c r="BE63" s="1015"/>
      <c r="BF63" s="1015"/>
      <c r="BG63" s="1015"/>
      <c r="BH63" s="1015"/>
      <c r="BI63" s="1016"/>
      <c r="BJ63" s="1081" t="s">
        <v>414</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416</v>
      </c>
      <c r="B66" s="1051"/>
      <c r="C66" s="1051"/>
      <c r="D66" s="1051"/>
      <c r="E66" s="1051"/>
      <c r="F66" s="1051"/>
      <c r="G66" s="1051"/>
      <c r="H66" s="1051"/>
      <c r="I66" s="1051"/>
      <c r="J66" s="1051"/>
      <c r="K66" s="1051"/>
      <c r="L66" s="1051"/>
      <c r="M66" s="1051"/>
      <c r="N66" s="1051"/>
      <c r="O66" s="1051"/>
      <c r="P66" s="1052"/>
      <c r="Q66" s="1056" t="s">
        <v>417</v>
      </c>
      <c r="R66" s="1057"/>
      <c r="S66" s="1057"/>
      <c r="T66" s="1057"/>
      <c r="U66" s="1058"/>
      <c r="V66" s="1056" t="s">
        <v>418</v>
      </c>
      <c r="W66" s="1057"/>
      <c r="X66" s="1057"/>
      <c r="Y66" s="1057"/>
      <c r="Z66" s="1058"/>
      <c r="AA66" s="1056" t="s">
        <v>419</v>
      </c>
      <c r="AB66" s="1057"/>
      <c r="AC66" s="1057"/>
      <c r="AD66" s="1057"/>
      <c r="AE66" s="1058"/>
      <c r="AF66" s="1062" t="s">
        <v>420</v>
      </c>
      <c r="AG66" s="1063"/>
      <c r="AH66" s="1063"/>
      <c r="AI66" s="1063"/>
      <c r="AJ66" s="1064"/>
      <c r="AK66" s="1056" t="s">
        <v>421</v>
      </c>
      <c r="AL66" s="1051"/>
      <c r="AM66" s="1051"/>
      <c r="AN66" s="1051"/>
      <c r="AO66" s="1052"/>
      <c r="AP66" s="1056" t="s">
        <v>422</v>
      </c>
      <c r="AQ66" s="1057"/>
      <c r="AR66" s="1057"/>
      <c r="AS66" s="1057"/>
      <c r="AT66" s="1058"/>
      <c r="AU66" s="1056" t="s">
        <v>423</v>
      </c>
      <c r="AV66" s="1057"/>
      <c r="AW66" s="1057"/>
      <c r="AX66" s="1057"/>
      <c r="AY66" s="1058"/>
      <c r="AZ66" s="1056" t="s">
        <v>377</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583</v>
      </c>
      <c r="C68" s="1041"/>
      <c r="D68" s="1041"/>
      <c r="E68" s="1041"/>
      <c r="F68" s="1041"/>
      <c r="G68" s="1041"/>
      <c r="H68" s="1041"/>
      <c r="I68" s="1041"/>
      <c r="J68" s="1041"/>
      <c r="K68" s="1041"/>
      <c r="L68" s="1041"/>
      <c r="M68" s="1041"/>
      <c r="N68" s="1041"/>
      <c r="O68" s="1041"/>
      <c r="P68" s="1042"/>
      <c r="Q68" s="1043">
        <v>300</v>
      </c>
      <c r="R68" s="1037"/>
      <c r="S68" s="1037"/>
      <c r="T68" s="1037"/>
      <c r="U68" s="1037"/>
      <c r="V68" s="1037">
        <v>280</v>
      </c>
      <c r="W68" s="1037"/>
      <c r="X68" s="1037"/>
      <c r="Y68" s="1037"/>
      <c r="Z68" s="1037"/>
      <c r="AA68" s="1037">
        <v>20</v>
      </c>
      <c r="AB68" s="1037"/>
      <c r="AC68" s="1037"/>
      <c r="AD68" s="1037"/>
      <c r="AE68" s="1037"/>
      <c r="AF68" s="1037">
        <v>20</v>
      </c>
      <c r="AG68" s="1037"/>
      <c r="AH68" s="1037"/>
      <c r="AI68" s="1037"/>
      <c r="AJ68" s="1037"/>
      <c r="AK68" s="1037" t="s">
        <v>591</v>
      </c>
      <c r="AL68" s="1037"/>
      <c r="AM68" s="1037"/>
      <c r="AN68" s="1037"/>
      <c r="AO68" s="1037"/>
      <c r="AP68" s="1037">
        <v>42</v>
      </c>
      <c r="AQ68" s="1037"/>
      <c r="AR68" s="1037"/>
      <c r="AS68" s="1037"/>
      <c r="AT68" s="1037"/>
      <c r="AU68" s="1037">
        <v>24</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584</v>
      </c>
      <c r="C69" s="1030"/>
      <c r="D69" s="1030"/>
      <c r="E69" s="1030"/>
      <c r="F69" s="1030"/>
      <c r="G69" s="1030"/>
      <c r="H69" s="1030"/>
      <c r="I69" s="1030"/>
      <c r="J69" s="1030"/>
      <c r="K69" s="1030"/>
      <c r="L69" s="1030"/>
      <c r="M69" s="1030"/>
      <c r="N69" s="1030"/>
      <c r="O69" s="1030"/>
      <c r="P69" s="1031"/>
      <c r="Q69" s="1032">
        <v>1041</v>
      </c>
      <c r="R69" s="1026"/>
      <c r="S69" s="1026"/>
      <c r="T69" s="1026"/>
      <c r="U69" s="1026"/>
      <c r="V69" s="1026">
        <v>1005</v>
      </c>
      <c r="W69" s="1026"/>
      <c r="X69" s="1026"/>
      <c r="Y69" s="1026"/>
      <c r="Z69" s="1026"/>
      <c r="AA69" s="1026">
        <v>36</v>
      </c>
      <c r="AB69" s="1026"/>
      <c r="AC69" s="1026"/>
      <c r="AD69" s="1026"/>
      <c r="AE69" s="1026"/>
      <c r="AF69" s="1026">
        <v>36</v>
      </c>
      <c r="AG69" s="1026"/>
      <c r="AH69" s="1026"/>
      <c r="AI69" s="1026"/>
      <c r="AJ69" s="1026"/>
      <c r="AK69" s="1026" t="s">
        <v>590</v>
      </c>
      <c r="AL69" s="1026"/>
      <c r="AM69" s="1026"/>
      <c r="AN69" s="1026"/>
      <c r="AO69" s="1026"/>
      <c r="AP69" s="1026">
        <v>43</v>
      </c>
      <c r="AQ69" s="1026"/>
      <c r="AR69" s="1026"/>
      <c r="AS69" s="1026"/>
      <c r="AT69" s="1026"/>
      <c r="AU69" s="1026">
        <v>6</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c r="C70" s="1030"/>
      <c r="D70" s="1030"/>
      <c r="E70" s="1030"/>
      <c r="F70" s="1030"/>
      <c r="G70" s="1030"/>
      <c r="H70" s="1030"/>
      <c r="I70" s="1030"/>
      <c r="J70" s="1030"/>
      <c r="K70" s="1030"/>
      <c r="L70" s="1030"/>
      <c r="M70" s="1030"/>
      <c r="N70" s="1030"/>
      <c r="O70" s="1030"/>
      <c r="P70" s="1031"/>
      <c r="Q70" s="1032"/>
      <c r="R70" s="1026"/>
      <c r="S70" s="1026"/>
      <c r="T70" s="1026"/>
      <c r="U70" s="1026"/>
      <c r="V70" s="1026"/>
      <c r="W70" s="1026"/>
      <c r="X70" s="1026"/>
      <c r="Y70" s="1026"/>
      <c r="Z70" s="1026"/>
      <c r="AA70" s="1026"/>
      <c r="AB70" s="1026"/>
      <c r="AC70" s="1026"/>
      <c r="AD70" s="1026"/>
      <c r="AE70" s="1026"/>
      <c r="AF70" s="1026"/>
      <c r="AG70" s="1026"/>
      <c r="AH70" s="1026"/>
      <c r="AI70" s="1026"/>
      <c r="AJ70" s="1026"/>
      <c r="AK70" s="1026"/>
      <c r="AL70" s="1026"/>
      <c r="AM70" s="1026"/>
      <c r="AN70" s="1026"/>
      <c r="AO70" s="1026"/>
      <c r="AP70" s="1026"/>
      <c r="AQ70" s="1026"/>
      <c r="AR70" s="1026"/>
      <c r="AS70" s="1026"/>
      <c r="AT70" s="1026"/>
      <c r="AU70" s="1026"/>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c r="C71" s="1030"/>
      <c r="D71" s="1030"/>
      <c r="E71" s="1030"/>
      <c r="F71" s="1030"/>
      <c r="G71" s="1030"/>
      <c r="H71" s="1030"/>
      <c r="I71" s="1030"/>
      <c r="J71" s="1030"/>
      <c r="K71" s="1030"/>
      <c r="L71" s="1030"/>
      <c r="M71" s="1030"/>
      <c r="N71" s="1030"/>
      <c r="O71" s="1030"/>
      <c r="P71" s="1031"/>
      <c r="Q71" s="1032"/>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c r="C72" s="1030"/>
      <c r="D72" s="1030"/>
      <c r="E72" s="1030"/>
      <c r="F72" s="1030"/>
      <c r="G72" s="1030"/>
      <c r="H72" s="1030"/>
      <c r="I72" s="1030"/>
      <c r="J72" s="1030"/>
      <c r="K72" s="1030"/>
      <c r="L72" s="1030"/>
      <c r="M72" s="1030"/>
      <c r="N72" s="1030"/>
      <c r="O72" s="1030"/>
      <c r="P72" s="1031"/>
      <c r="Q72" s="1032"/>
      <c r="R72" s="1026"/>
      <c r="S72" s="1026"/>
      <c r="T72" s="1026"/>
      <c r="U72" s="1026"/>
      <c r="V72" s="1026"/>
      <c r="W72" s="1026"/>
      <c r="X72" s="1026"/>
      <c r="Y72" s="1026"/>
      <c r="Z72" s="1026"/>
      <c r="AA72" s="1026"/>
      <c r="AB72" s="1026"/>
      <c r="AC72" s="1026"/>
      <c r="AD72" s="1026"/>
      <c r="AE72" s="1026"/>
      <c r="AF72" s="1026"/>
      <c r="AG72" s="1026"/>
      <c r="AH72" s="1026"/>
      <c r="AI72" s="1026"/>
      <c r="AJ72" s="1026"/>
      <c r="AK72" s="1026"/>
      <c r="AL72" s="1026"/>
      <c r="AM72" s="1026"/>
      <c r="AN72" s="1026"/>
      <c r="AO72" s="1026"/>
      <c r="AP72" s="1026"/>
      <c r="AQ72" s="1026"/>
      <c r="AR72" s="1026"/>
      <c r="AS72" s="1026"/>
      <c r="AT72" s="1026"/>
      <c r="AU72" s="1026"/>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c r="C73" s="1030"/>
      <c r="D73" s="1030"/>
      <c r="E73" s="1030"/>
      <c r="F73" s="1030"/>
      <c r="G73" s="1030"/>
      <c r="H73" s="1030"/>
      <c r="I73" s="1030"/>
      <c r="J73" s="1030"/>
      <c r="K73" s="1030"/>
      <c r="L73" s="1030"/>
      <c r="M73" s="1030"/>
      <c r="N73" s="1030"/>
      <c r="O73" s="1030"/>
      <c r="P73" s="1031"/>
      <c r="Q73" s="1032"/>
      <c r="R73" s="1026"/>
      <c r="S73" s="1026"/>
      <c r="T73" s="1026"/>
      <c r="U73" s="1026"/>
      <c r="V73" s="1026"/>
      <c r="W73" s="1026"/>
      <c r="X73" s="1026"/>
      <c r="Y73" s="1026"/>
      <c r="Z73" s="1026"/>
      <c r="AA73" s="1026"/>
      <c r="AB73" s="1026"/>
      <c r="AC73" s="1026"/>
      <c r="AD73" s="1026"/>
      <c r="AE73" s="1026"/>
      <c r="AF73" s="1026"/>
      <c r="AG73" s="1026"/>
      <c r="AH73" s="1026"/>
      <c r="AI73" s="1026"/>
      <c r="AJ73" s="1026"/>
      <c r="AK73" s="1026"/>
      <c r="AL73" s="1026"/>
      <c r="AM73" s="1026"/>
      <c r="AN73" s="1026"/>
      <c r="AO73" s="1026"/>
      <c r="AP73" s="1026"/>
      <c r="AQ73" s="1026"/>
      <c r="AR73" s="1026"/>
      <c r="AS73" s="1026"/>
      <c r="AT73" s="1026"/>
      <c r="AU73" s="1026"/>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c r="C74" s="1030"/>
      <c r="D74" s="1030"/>
      <c r="E74" s="1030"/>
      <c r="F74" s="1030"/>
      <c r="G74" s="1030"/>
      <c r="H74" s="1030"/>
      <c r="I74" s="1030"/>
      <c r="J74" s="1030"/>
      <c r="K74" s="1030"/>
      <c r="L74" s="1030"/>
      <c r="M74" s="1030"/>
      <c r="N74" s="1030"/>
      <c r="O74" s="1030"/>
      <c r="P74" s="1031"/>
      <c r="Q74" s="1032"/>
      <c r="R74" s="1026"/>
      <c r="S74" s="1026"/>
      <c r="T74" s="1026"/>
      <c r="U74" s="1026"/>
      <c r="V74" s="1026"/>
      <c r="W74" s="1026"/>
      <c r="X74" s="1026"/>
      <c r="Y74" s="1026"/>
      <c r="Z74" s="1026"/>
      <c r="AA74" s="1026"/>
      <c r="AB74" s="1026"/>
      <c r="AC74" s="1026"/>
      <c r="AD74" s="1026"/>
      <c r="AE74" s="1026"/>
      <c r="AF74" s="1026"/>
      <c r="AG74" s="1026"/>
      <c r="AH74" s="1026"/>
      <c r="AI74" s="1026"/>
      <c r="AJ74" s="1026"/>
      <c r="AK74" s="1026"/>
      <c r="AL74" s="1026"/>
      <c r="AM74" s="1026"/>
      <c r="AN74" s="1026"/>
      <c r="AO74" s="1026"/>
      <c r="AP74" s="1026"/>
      <c r="AQ74" s="1026"/>
      <c r="AR74" s="1026"/>
      <c r="AS74" s="1026"/>
      <c r="AT74" s="1026"/>
      <c r="AU74" s="1026"/>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389</v>
      </c>
      <c r="B88" s="999" t="s">
        <v>424</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56</v>
      </c>
      <c r="AG88" s="1014"/>
      <c r="AH88" s="1014"/>
      <c r="AI88" s="1014"/>
      <c r="AJ88" s="1014"/>
      <c r="AK88" s="1018"/>
      <c r="AL88" s="1018"/>
      <c r="AM88" s="1018"/>
      <c r="AN88" s="1018"/>
      <c r="AO88" s="1018"/>
      <c r="AP88" s="1014">
        <v>85</v>
      </c>
      <c r="AQ88" s="1014"/>
      <c r="AR88" s="1014"/>
      <c r="AS88" s="1014"/>
      <c r="AT88" s="1014"/>
      <c r="AU88" s="1014">
        <v>30</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999" t="s">
        <v>425</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c r="CS102" s="1006"/>
      <c r="CT102" s="1006"/>
      <c r="CU102" s="1006"/>
      <c r="CV102" s="1007"/>
      <c r="CW102" s="1005"/>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426</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427</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430</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431</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432</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433</v>
      </c>
      <c r="AB109" s="949"/>
      <c r="AC109" s="949"/>
      <c r="AD109" s="949"/>
      <c r="AE109" s="950"/>
      <c r="AF109" s="951" t="s">
        <v>307</v>
      </c>
      <c r="AG109" s="949"/>
      <c r="AH109" s="949"/>
      <c r="AI109" s="949"/>
      <c r="AJ109" s="950"/>
      <c r="AK109" s="951" t="s">
        <v>306</v>
      </c>
      <c r="AL109" s="949"/>
      <c r="AM109" s="949"/>
      <c r="AN109" s="949"/>
      <c r="AO109" s="950"/>
      <c r="AP109" s="951" t="s">
        <v>434</v>
      </c>
      <c r="AQ109" s="949"/>
      <c r="AR109" s="949"/>
      <c r="AS109" s="949"/>
      <c r="AT109" s="980"/>
      <c r="AU109" s="948" t="s">
        <v>432</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433</v>
      </c>
      <c r="BR109" s="949"/>
      <c r="BS109" s="949"/>
      <c r="BT109" s="949"/>
      <c r="BU109" s="950"/>
      <c r="BV109" s="951" t="s">
        <v>307</v>
      </c>
      <c r="BW109" s="949"/>
      <c r="BX109" s="949"/>
      <c r="BY109" s="949"/>
      <c r="BZ109" s="950"/>
      <c r="CA109" s="951" t="s">
        <v>306</v>
      </c>
      <c r="CB109" s="949"/>
      <c r="CC109" s="949"/>
      <c r="CD109" s="949"/>
      <c r="CE109" s="950"/>
      <c r="CF109" s="987" t="s">
        <v>434</v>
      </c>
      <c r="CG109" s="987"/>
      <c r="CH109" s="987"/>
      <c r="CI109" s="987"/>
      <c r="CJ109" s="987"/>
      <c r="CK109" s="951" t="s">
        <v>435</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433</v>
      </c>
      <c r="DH109" s="949"/>
      <c r="DI109" s="949"/>
      <c r="DJ109" s="949"/>
      <c r="DK109" s="950"/>
      <c r="DL109" s="951" t="s">
        <v>307</v>
      </c>
      <c r="DM109" s="949"/>
      <c r="DN109" s="949"/>
      <c r="DO109" s="949"/>
      <c r="DP109" s="950"/>
      <c r="DQ109" s="951" t="s">
        <v>306</v>
      </c>
      <c r="DR109" s="949"/>
      <c r="DS109" s="949"/>
      <c r="DT109" s="949"/>
      <c r="DU109" s="950"/>
      <c r="DV109" s="951" t="s">
        <v>434</v>
      </c>
      <c r="DW109" s="949"/>
      <c r="DX109" s="949"/>
      <c r="DY109" s="949"/>
      <c r="DZ109" s="980"/>
    </row>
    <row r="110" spans="1:131" s="247" customFormat="1" ht="26.25" customHeight="1" x14ac:dyDescent="0.15">
      <c r="A110" s="851" t="s">
        <v>436</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785777</v>
      </c>
      <c r="AB110" s="942"/>
      <c r="AC110" s="942"/>
      <c r="AD110" s="942"/>
      <c r="AE110" s="943"/>
      <c r="AF110" s="944">
        <v>835808</v>
      </c>
      <c r="AG110" s="942"/>
      <c r="AH110" s="942"/>
      <c r="AI110" s="942"/>
      <c r="AJ110" s="943"/>
      <c r="AK110" s="944">
        <v>856687</v>
      </c>
      <c r="AL110" s="942"/>
      <c r="AM110" s="942"/>
      <c r="AN110" s="942"/>
      <c r="AO110" s="943"/>
      <c r="AP110" s="945">
        <v>28.1</v>
      </c>
      <c r="AQ110" s="946"/>
      <c r="AR110" s="946"/>
      <c r="AS110" s="946"/>
      <c r="AT110" s="947"/>
      <c r="AU110" s="981" t="s">
        <v>73</v>
      </c>
      <c r="AV110" s="982"/>
      <c r="AW110" s="982"/>
      <c r="AX110" s="982"/>
      <c r="AY110" s="982"/>
      <c r="AZ110" s="907" t="s">
        <v>437</v>
      </c>
      <c r="BA110" s="852"/>
      <c r="BB110" s="852"/>
      <c r="BC110" s="852"/>
      <c r="BD110" s="852"/>
      <c r="BE110" s="852"/>
      <c r="BF110" s="852"/>
      <c r="BG110" s="852"/>
      <c r="BH110" s="852"/>
      <c r="BI110" s="852"/>
      <c r="BJ110" s="852"/>
      <c r="BK110" s="852"/>
      <c r="BL110" s="852"/>
      <c r="BM110" s="852"/>
      <c r="BN110" s="852"/>
      <c r="BO110" s="852"/>
      <c r="BP110" s="853"/>
      <c r="BQ110" s="908">
        <v>6713267</v>
      </c>
      <c r="BR110" s="889"/>
      <c r="BS110" s="889"/>
      <c r="BT110" s="889"/>
      <c r="BU110" s="889"/>
      <c r="BV110" s="889">
        <v>6574111</v>
      </c>
      <c r="BW110" s="889"/>
      <c r="BX110" s="889"/>
      <c r="BY110" s="889"/>
      <c r="BZ110" s="889"/>
      <c r="CA110" s="889">
        <v>6484232</v>
      </c>
      <c r="CB110" s="889"/>
      <c r="CC110" s="889"/>
      <c r="CD110" s="889"/>
      <c r="CE110" s="889"/>
      <c r="CF110" s="913">
        <v>212.9</v>
      </c>
      <c r="CG110" s="914"/>
      <c r="CH110" s="914"/>
      <c r="CI110" s="914"/>
      <c r="CJ110" s="914"/>
      <c r="CK110" s="977" t="s">
        <v>438</v>
      </c>
      <c r="CL110" s="863"/>
      <c r="CM110" s="938" t="s">
        <v>439</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440</v>
      </c>
      <c r="DH110" s="889"/>
      <c r="DI110" s="889"/>
      <c r="DJ110" s="889"/>
      <c r="DK110" s="889"/>
      <c r="DL110" s="889" t="s">
        <v>440</v>
      </c>
      <c r="DM110" s="889"/>
      <c r="DN110" s="889"/>
      <c r="DO110" s="889"/>
      <c r="DP110" s="889"/>
      <c r="DQ110" s="889" t="s">
        <v>138</v>
      </c>
      <c r="DR110" s="889"/>
      <c r="DS110" s="889"/>
      <c r="DT110" s="889"/>
      <c r="DU110" s="889"/>
      <c r="DV110" s="890" t="s">
        <v>440</v>
      </c>
      <c r="DW110" s="890"/>
      <c r="DX110" s="890"/>
      <c r="DY110" s="890"/>
      <c r="DZ110" s="891"/>
    </row>
    <row r="111" spans="1:131" s="247" customFormat="1" ht="26.25" customHeight="1" x14ac:dyDescent="0.15">
      <c r="A111" s="818" t="s">
        <v>441</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442</v>
      </c>
      <c r="AB111" s="970"/>
      <c r="AC111" s="970"/>
      <c r="AD111" s="970"/>
      <c r="AE111" s="971"/>
      <c r="AF111" s="972" t="s">
        <v>440</v>
      </c>
      <c r="AG111" s="970"/>
      <c r="AH111" s="970"/>
      <c r="AI111" s="970"/>
      <c r="AJ111" s="971"/>
      <c r="AK111" s="972" t="s">
        <v>440</v>
      </c>
      <c r="AL111" s="970"/>
      <c r="AM111" s="970"/>
      <c r="AN111" s="970"/>
      <c r="AO111" s="971"/>
      <c r="AP111" s="973" t="s">
        <v>442</v>
      </c>
      <c r="AQ111" s="974"/>
      <c r="AR111" s="974"/>
      <c r="AS111" s="974"/>
      <c r="AT111" s="975"/>
      <c r="AU111" s="983"/>
      <c r="AV111" s="984"/>
      <c r="AW111" s="984"/>
      <c r="AX111" s="984"/>
      <c r="AY111" s="984"/>
      <c r="AZ111" s="859" t="s">
        <v>443</v>
      </c>
      <c r="BA111" s="794"/>
      <c r="BB111" s="794"/>
      <c r="BC111" s="794"/>
      <c r="BD111" s="794"/>
      <c r="BE111" s="794"/>
      <c r="BF111" s="794"/>
      <c r="BG111" s="794"/>
      <c r="BH111" s="794"/>
      <c r="BI111" s="794"/>
      <c r="BJ111" s="794"/>
      <c r="BK111" s="794"/>
      <c r="BL111" s="794"/>
      <c r="BM111" s="794"/>
      <c r="BN111" s="794"/>
      <c r="BO111" s="794"/>
      <c r="BP111" s="795"/>
      <c r="BQ111" s="860" t="s">
        <v>440</v>
      </c>
      <c r="BR111" s="861"/>
      <c r="BS111" s="861"/>
      <c r="BT111" s="861"/>
      <c r="BU111" s="861"/>
      <c r="BV111" s="861" t="s">
        <v>138</v>
      </c>
      <c r="BW111" s="861"/>
      <c r="BX111" s="861"/>
      <c r="BY111" s="861"/>
      <c r="BZ111" s="861"/>
      <c r="CA111" s="861" t="s">
        <v>440</v>
      </c>
      <c r="CB111" s="861"/>
      <c r="CC111" s="861"/>
      <c r="CD111" s="861"/>
      <c r="CE111" s="861"/>
      <c r="CF111" s="922" t="s">
        <v>440</v>
      </c>
      <c r="CG111" s="923"/>
      <c r="CH111" s="923"/>
      <c r="CI111" s="923"/>
      <c r="CJ111" s="923"/>
      <c r="CK111" s="978"/>
      <c r="CL111" s="865"/>
      <c r="CM111" s="868" t="s">
        <v>444</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442</v>
      </c>
      <c r="DH111" s="861"/>
      <c r="DI111" s="861"/>
      <c r="DJ111" s="861"/>
      <c r="DK111" s="861"/>
      <c r="DL111" s="861" t="s">
        <v>440</v>
      </c>
      <c r="DM111" s="861"/>
      <c r="DN111" s="861"/>
      <c r="DO111" s="861"/>
      <c r="DP111" s="861"/>
      <c r="DQ111" s="861" t="s">
        <v>138</v>
      </c>
      <c r="DR111" s="861"/>
      <c r="DS111" s="861"/>
      <c r="DT111" s="861"/>
      <c r="DU111" s="861"/>
      <c r="DV111" s="838" t="s">
        <v>440</v>
      </c>
      <c r="DW111" s="838"/>
      <c r="DX111" s="838"/>
      <c r="DY111" s="838"/>
      <c r="DZ111" s="839"/>
    </row>
    <row r="112" spans="1:131" s="247" customFormat="1" ht="26.25" customHeight="1" x14ac:dyDescent="0.15">
      <c r="A112" s="963" t="s">
        <v>445</v>
      </c>
      <c r="B112" s="964"/>
      <c r="C112" s="794" t="s">
        <v>446</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440</v>
      </c>
      <c r="AB112" s="824"/>
      <c r="AC112" s="824"/>
      <c r="AD112" s="824"/>
      <c r="AE112" s="825"/>
      <c r="AF112" s="826" t="s">
        <v>440</v>
      </c>
      <c r="AG112" s="824"/>
      <c r="AH112" s="824"/>
      <c r="AI112" s="824"/>
      <c r="AJ112" s="825"/>
      <c r="AK112" s="826" t="s">
        <v>440</v>
      </c>
      <c r="AL112" s="824"/>
      <c r="AM112" s="824"/>
      <c r="AN112" s="824"/>
      <c r="AO112" s="825"/>
      <c r="AP112" s="871" t="s">
        <v>440</v>
      </c>
      <c r="AQ112" s="872"/>
      <c r="AR112" s="872"/>
      <c r="AS112" s="872"/>
      <c r="AT112" s="873"/>
      <c r="AU112" s="983"/>
      <c r="AV112" s="984"/>
      <c r="AW112" s="984"/>
      <c r="AX112" s="984"/>
      <c r="AY112" s="984"/>
      <c r="AZ112" s="859" t="s">
        <v>447</v>
      </c>
      <c r="BA112" s="794"/>
      <c r="BB112" s="794"/>
      <c r="BC112" s="794"/>
      <c r="BD112" s="794"/>
      <c r="BE112" s="794"/>
      <c r="BF112" s="794"/>
      <c r="BG112" s="794"/>
      <c r="BH112" s="794"/>
      <c r="BI112" s="794"/>
      <c r="BJ112" s="794"/>
      <c r="BK112" s="794"/>
      <c r="BL112" s="794"/>
      <c r="BM112" s="794"/>
      <c r="BN112" s="794"/>
      <c r="BO112" s="794"/>
      <c r="BP112" s="795"/>
      <c r="BQ112" s="860">
        <v>2605789</v>
      </c>
      <c r="BR112" s="861"/>
      <c r="BS112" s="861"/>
      <c r="BT112" s="861"/>
      <c r="BU112" s="861"/>
      <c r="BV112" s="861">
        <v>2402049</v>
      </c>
      <c r="BW112" s="861"/>
      <c r="BX112" s="861"/>
      <c r="BY112" s="861"/>
      <c r="BZ112" s="861"/>
      <c r="CA112" s="861">
        <v>2180504</v>
      </c>
      <c r="CB112" s="861"/>
      <c r="CC112" s="861"/>
      <c r="CD112" s="861"/>
      <c r="CE112" s="861"/>
      <c r="CF112" s="922">
        <v>71.599999999999994</v>
      </c>
      <c r="CG112" s="923"/>
      <c r="CH112" s="923"/>
      <c r="CI112" s="923"/>
      <c r="CJ112" s="923"/>
      <c r="CK112" s="978"/>
      <c r="CL112" s="865"/>
      <c r="CM112" s="868" t="s">
        <v>448</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440</v>
      </c>
      <c r="DH112" s="861"/>
      <c r="DI112" s="861"/>
      <c r="DJ112" s="861"/>
      <c r="DK112" s="861"/>
      <c r="DL112" s="861" t="s">
        <v>138</v>
      </c>
      <c r="DM112" s="861"/>
      <c r="DN112" s="861"/>
      <c r="DO112" s="861"/>
      <c r="DP112" s="861"/>
      <c r="DQ112" s="861" t="s">
        <v>440</v>
      </c>
      <c r="DR112" s="861"/>
      <c r="DS112" s="861"/>
      <c r="DT112" s="861"/>
      <c r="DU112" s="861"/>
      <c r="DV112" s="838" t="s">
        <v>440</v>
      </c>
      <c r="DW112" s="838"/>
      <c r="DX112" s="838"/>
      <c r="DY112" s="838"/>
      <c r="DZ112" s="839"/>
    </row>
    <row r="113" spans="1:130" s="247" customFormat="1" ht="26.25" customHeight="1" x14ac:dyDescent="0.15">
      <c r="A113" s="965"/>
      <c r="B113" s="966"/>
      <c r="C113" s="794" t="s">
        <v>449</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309606</v>
      </c>
      <c r="AB113" s="970"/>
      <c r="AC113" s="970"/>
      <c r="AD113" s="970"/>
      <c r="AE113" s="971"/>
      <c r="AF113" s="972">
        <v>297989</v>
      </c>
      <c r="AG113" s="970"/>
      <c r="AH113" s="970"/>
      <c r="AI113" s="970"/>
      <c r="AJ113" s="971"/>
      <c r="AK113" s="972">
        <v>291243</v>
      </c>
      <c r="AL113" s="970"/>
      <c r="AM113" s="970"/>
      <c r="AN113" s="970"/>
      <c r="AO113" s="971"/>
      <c r="AP113" s="973">
        <v>9.6</v>
      </c>
      <c r="AQ113" s="974"/>
      <c r="AR113" s="974"/>
      <c r="AS113" s="974"/>
      <c r="AT113" s="975"/>
      <c r="AU113" s="983"/>
      <c r="AV113" s="984"/>
      <c r="AW113" s="984"/>
      <c r="AX113" s="984"/>
      <c r="AY113" s="984"/>
      <c r="AZ113" s="859" t="s">
        <v>450</v>
      </c>
      <c r="BA113" s="794"/>
      <c r="BB113" s="794"/>
      <c r="BC113" s="794"/>
      <c r="BD113" s="794"/>
      <c r="BE113" s="794"/>
      <c r="BF113" s="794"/>
      <c r="BG113" s="794"/>
      <c r="BH113" s="794"/>
      <c r="BI113" s="794"/>
      <c r="BJ113" s="794"/>
      <c r="BK113" s="794"/>
      <c r="BL113" s="794"/>
      <c r="BM113" s="794"/>
      <c r="BN113" s="794"/>
      <c r="BO113" s="794"/>
      <c r="BP113" s="795"/>
      <c r="BQ113" s="860">
        <v>70182</v>
      </c>
      <c r="BR113" s="861"/>
      <c r="BS113" s="861"/>
      <c r="BT113" s="861"/>
      <c r="BU113" s="861"/>
      <c r="BV113" s="861">
        <v>43337</v>
      </c>
      <c r="BW113" s="861"/>
      <c r="BX113" s="861"/>
      <c r="BY113" s="861"/>
      <c r="BZ113" s="861"/>
      <c r="CA113" s="861">
        <v>29641</v>
      </c>
      <c r="CB113" s="861"/>
      <c r="CC113" s="861"/>
      <c r="CD113" s="861"/>
      <c r="CE113" s="861"/>
      <c r="CF113" s="922">
        <v>1</v>
      </c>
      <c r="CG113" s="923"/>
      <c r="CH113" s="923"/>
      <c r="CI113" s="923"/>
      <c r="CJ113" s="923"/>
      <c r="CK113" s="978"/>
      <c r="CL113" s="865"/>
      <c r="CM113" s="868" t="s">
        <v>451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440</v>
      </c>
      <c r="DH113" s="824"/>
      <c r="DI113" s="824"/>
      <c r="DJ113" s="824"/>
      <c r="DK113" s="825"/>
      <c r="DL113" s="826" t="s">
        <v>440</v>
      </c>
      <c r="DM113" s="824"/>
      <c r="DN113" s="824"/>
      <c r="DO113" s="824"/>
      <c r="DP113" s="825"/>
      <c r="DQ113" s="826" t="s">
        <v>440</v>
      </c>
      <c r="DR113" s="824"/>
      <c r="DS113" s="824"/>
      <c r="DT113" s="824"/>
      <c r="DU113" s="825"/>
      <c r="DV113" s="871" t="s">
        <v>440</v>
      </c>
      <c r="DW113" s="872"/>
      <c r="DX113" s="872"/>
      <c r="DY113" s="872"/>
      <c r="DZ113" s="873"/>
    </row>
    <row r="114" spans="1:130" s="247" customFormat="1" ht="26.25" customHeight="1" x14ac:dyDescent="0.15">
      <c r="A114" s="965"/>
      <c r="B114" s="966"/>
      <c r="C114" s="794" t="s">
        <v>452</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93728</v>
      </c>
      <c r="AB114" s="824"/>
      <c r="AC114" s="824"/>
      <c r="AD114" s="824"/>
      <c r="AE114" s="825"/>
      <c r="AF114" s="826">
        <v>27503</v>
      </c>
      <c r="AG114" s="824"/>
      <c r="AH114" s="824"/>
      <c r="AI114" s="824"/>
      <c r="AJ114" s="825"/>
      <c r="AK114" s="826">
        <v>14100</v>
      </c>
      <c r="AL114" s="824"/>
      <c r="AM114" s="824"/>
      <c r="AN114" s="824"/>
      <c r="AO114" s="825"/>
      <c r="AP114" s="871">
        <v>0.5</v>
      </c>
      <c r="AQ114" s="872"/>
      <c r="AR114" s="872"/>
      <c r="AS114" s="872"/>
      <c r="AT114" s="873"/>
      <c r="AU114" s="983"/>
      <c r="AV114" s="984"/>
      <c r="AW114" s="984"/>
      <c r="AX114" s="984"/>
      <c r="AY114" s="984"/>
      <c r="AZ114" s="859" t="s">
        <v>453</v>
      </c>
      <c r="BA114" s="794"/>
      <c r="BB114" s="794"/>
      <c r="BC114" s="794"/>
      <c r="BD114" s="794"/>
      <c r="BE114" s="794"/>
      <c r="BF114" s="794"/>
      <c r="BG114" s="794"/>
      <c r="BH114" s="794"/>
      <c r="BI114" s="794"/>
      <c r="BJ114" s="794"/>
      <c r="BK114" s="794"/>
      <c r="BL114" s="794"/>
      <c r="BM114" s="794"/>
      <c r="BN114" s="794"/>
      <c r="BO114" s="794"/>
      <c r="BP114" s="795"/>
      <c r="BQ114" s="860">
        <v>1639823</v>
      </c>
      <c r="BR114" s="861"/>
      <c r="BS114" s="861"/>
      <c r="BT114" s="861"/>
      <c r="BU114" s="861"/>
      <c r="BV114" s="861">
        <v>1592585</v>
      </c>
      <c r="BW114" s="861"/>
      <c r="BX114" s="861"/>
      <c r="BY114" s="861"/>
      <c r="BZ114" s="861"/>
      <c r="CA114" s="861">
        <v>1561593</v>
      </c>
      <c r="CB114" s="861"/>
      <c r="CC114" s="861"/>
      <c r="CD114" s="861"/>
      <c r="CE114" s="861"/>
      <c r="CF114" s="922">
        <v>51.3</v>
      </c>
      <c r="CG114" s="923"/>
      <c r="CH114" s="923"/>
      <c r="CI114" s="923"/>
      <c r="CJ114" s="923"/>
      <c r="CK114" s="978"/>
      <c r="CL114" s="865"/>
      <c r="CM114" s="868" t="s">
        <v>454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440</v>
      </c>
      <c r="DH114" s="824"/>
      <c r="DI114" s="824"/>
      <c r="DJ114" s="824"/>
      <c r="DK114" s="825"/>
      <c r="DL114" s="826" t="s">
        <v>138</v>
      </c>
      <c r="DM114" s="824"/>
      <c r="DN114" s="824"/>
      <c r="DO114" s="824"/>
      <c r="DP114" s="825"/>
      <c r="DQ114" s="826" t="s">
        <v>138</v>
      </c>
      <c r="DR114" s="824"/>
      <c r="DS114" s="824"/>
      <c r="DT114" s="824"/>
      <c r="DU114" s="825"/>
      <c r="DV114" s="871" t="s">
        <v>442</v>
      </c>
      <c r="DW114" s="872"/>
      <c r="DX114" s="872"/>
      <c r="DY114" s="872"/>
      <c r="DZ114" s="873"/>
    </row>
    <row r="115" spans="1:130" s="247" customFormat="1" ht="26.25" customHeight="1" x14ac:dyDescent="0.15">
      <c r="A115" s="965"/>
      <c r="B115" s="966"/>
      <c r="C115" s="794" t="s">
        <v>455</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2780</v>
      </c>
      <c r="AB115" s="970"/>
      <c r="AC115" s="970"/>
      <c r="AD115" s="970"/>
      <c r="AE115" s="971"/>
      <c r="AF115" s="972">
        <v>3938</v>
      </c>
      <c r="AG115" s="970"/>
      <c r="AH115" s="970"/>
      <c r="AI115" s="970"/>
      <c r="AJ115" s="971"/>
      <c r="AK115" s="972">
        <v>3717</v>
      </c>
      <c r="AL115" s="970"/>
      <c r="AM115" s="970"/>
      <c r="AN115" s="970"/>
      <c r="AO115" s="971"/>
      <c r="AP115" s="973">
        <v>0.1</v>
      </c>
      <c r="AQ115" s="974"/>
      <c r="AR115" s="974"/>
      <c r="AS115" s="974"/>
      <c r="AT115" s="975"/>
      <c r="AU115" s="983"/>
      <c r="AV115" s="984"/>
      <c r="AW115" s="984"/>
      <c r="AX115" s="984"/>
      <c r="AY115" s="984"/>
      <c r="AZ115" s="859" t="s">
        <v>456</v>
      </c>
      <c r="BA115" s="794"/>
      <c r="BB115" s="794"/>
      <c r="BC115" s="794"/>
      <c r="BD115" s="794"/>
      <c r="BE115" s="794"/>
      <c r="BF115" s="794"/>
      <c r="BG115" s="794"/>
      <c r="BH115" s="794"/>
      <c r="BI115" s="794"/>
      <c r="BJ115" s="794"/>
      <c r="BK115" s="794"/>
      <c r="BL115" s="794"/>
      <c r="BM115" s="794"/>
      <c r="BN115" s="794"/>
      <c r="BO115" s="794"/>
      <c r="BP115" s="795"/>
      <c r="BQ115" s="860" t="s">
        <v>440</v>
      </c>
      <c r="BR115" s="861"/>
      <c r="BS115" s="861"/>
      <c r="BT115" s="861"/>
      <c r="BU115" s="861"/>
      <c r="BV115" s="861" t="s">
        <v>440</v>
      </c>
      <c r="BW115" s="861"/>
      <c r="BX115" s="861"/>
      <c r="BY115" s="861"/>
      <c r="BZ115" s="861"/>
      <c r="CA115" s="861" t="s">
        <v>440</v>
      </c>
      <c r="CB115" s="861"/>
      <c r="CC115" s="861"/>
      <c r="CD115" s="861"/>
      <c r="CE115" s="861"/>
      <c r="CF115" s="922" t="s">
        <v>440</v>
      </c>
      <c r="CG115" s="923"/>
      <c r="CH115" s="923"/>
      <c r="CI115" s="923"/>
      <c r="CJ115" s="923"/>
      <c r="CK115" s="978"/>
      <c r="CL115" s="865"/>
      <c r="CM115" s="859" t="s">
        <v>457</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442</v>
      </c>
      <c r="DH115" s="824"/>
      <c r="DI115" s="824"/>
      <c r="DJ115" s="824"/>
      <c r="DK115" s="825"/>
      <c r="DL115" s="826" t="s">
        <v>440</v>
      </c>
      <c r="DM115" s="824"/>
      <c r="DN115" s="824"/>
      <c r="DO115" s="824"/>
      <c r="DP115" s="825"/>
      <c r="DQ115" s="826" t="s">
        <v>440</v>
      </c>
      <c r="DR115" s="824"/>
      <c r="DS115" s="824"/>
      <c r="DT115" s="824"/>
      <c r="DU115" s="825"/>
      <c r="DV115" s="871" t="s">
        <v>440</v>
      </c>
      <c r="DW115" s="872"/>
      <c r="DX115" s="872"/>
      <c r="DY115" s="872"/>
      <c r="DZ115" s="873"/>
    </row>
    <row r="116" spans="1:130" s="247" customFormat="1" ht="26.25" customHeight="1" x14ac:dyDescent="0.15">
      <c r="A116" s="967"/>
      <c r="B116" s="968"/>
      <c r="C116" s="927" t="s">
        <v>458</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v>218</v>
      </c>
      <c r="AB116" s="824"/>
      <c r="AC116" s="824"/>
      <c r="AD116" s="824"/>
      <c r="AE116" s="825"/>
      <c r="AF116" s="826">
        <v>123</v>
      </c>
      <c r="AG116" s="824"/>
      <c r="AH116" s="824"/>
      <c r="AI116" s="824"/>
      <c r="AJ116" s="825"/>
      <c r="AK116" s="826">
        <v>92</v>
      </c>
      <c r="AL116" s="824"/>
      <c r="AM116" s="824"/>
      <c r="AN116" s="824"/>
      <c r="AO116" s="825"/>
      <c r="AP116" s="871">
        <v>0</v>
      </c>
      <c r="AQ116" s="872"/>
      <c r="AR116" s="872"/>
      <c r="AS116" s="872"/>
      <c r="AT116" s="873"/>
      <c r="AU116" s="983"/>
      <c r="AV116" s="984"/>
      <c r="AW116" s="984"/>
      <c r="AX116" s="984"/>
      <c r="AY116" s="984"/>
      <c r="AZ116" s="910" t="s">
        <v>459</v>
      </c>
      <c r="BA116" s="911"/>
      <c r="BB116" s="911"/>
      <c r="BC116" s="911"/>
      <c r="BD116" s="911"/>
      <c r="BE116" s="911"/>
      <c r="BF116" s="911"/>
      <c r="BG116" s="911"/>
      <c r="BH116" s="911"/>
      <c r="BI116" s="911"/>
      <c r="BJ116" s="911"/>
      <c r="BK116" s="911"/>
      <c r="BL116" s="911"/>
      <c r="BM116" s="911"/>
      <c r="BN116" s="911"/>
      <c r="BO116" s="911"/>
      <c r="BP116" s="912"/>
      <c r="BQ116" s="860" t="s">
        <v>440</v>
      </c>
      <c r="BR116" s="861"/>
      <c r="BS116" s="861"/>
      <c r="BT116" s="861"/>
      <c r="BU116" s="861"/>
      <c r="BV116" s="861" t="s">
        <v>440</v>
      </c>
      <c r="BW116" s="861"/>
      <c r="BX116" s="861"/>
      <c r="BY116" s="861"/>
      <c r="BZ116" s="861"/>
      <c r="CA116" s="861" t="s">
        <v>440</v>
      </c>
      <c r="CB116" s="861"/>
      <c r="CC116" s="861"/>
      <c r="CD116" s="861"/>
      <c r="CE116" s="861"/>
      <c r="CF116" s="922" t="s">
        <v>440</v>
      </c>
      <c r="CG116" s="923"/>
      <c r="CH116" s="923"/>
      <c r="CI116" s="923"/>
      <c r="CJ116" s="923"/>
      <c r="CK116" s="978"/>
      <c r="CL116" s="865"/>
      <c r="CM116" s="868" t="s">
        <v>460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440</v>
      </c>
      <c r="DH116" s="824"/>
      <c r="DI116" s="824"/>
      <c r="DJ116" s="824"/>
      <c r="DK116" s="825"/>
      <c r="DL116" s="826" t="s">
        <v>440</v>
      </c>
      <c r="DM116" s="824"/>
      <c r="DN116" s="824"/>
      <c r="DO116" s="824"/>
      <c r="DP116" s="825"/>
      <c r="DQ116" s="826" t="s">
        <v>440</v>
      </c>
      <c r="DR116" s="824"/>
      <c r="DS116" s="824"/>
      <c r="DT116" s="824"/>
      <c r="DU116" s="825"/>
      <c r="DV116" s="871" t="s">
        <v>440</v>
      </c>
      <c r="DW116" s="872"/>
      <c r="DX116" s="872"/>
      <c r="DY116" s="872"/>
      <c r="DZ116" s="873"/>
    </row>
    <row r="117" spans="1:130" s="247" customFormat="1" ht="26.25" customHeight="1" x14ac:dyDescent="0.15">
      <c r="A117" s="948" t="s">
        <v>189</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461</v>
      </c>
      <c r="Z117" s="950"/>
      <c r="AA117" s="955">
        <v>1192109</v>
      </c>
      <c r="AB117" s="956"/>
      <c r="AC117" s="956"/>
      <c r="AD117" s="956"/>
      <c r="AE117" s="957"/>
      <c r="AF117" s="958">
        <v>1165361</v>
      </c>
      <c r="AG117" s="956"/>
      <c r="AH117" s="956"/>
      <c r="AI117" s="956"/>
      <c r="AJ117" s="957"/>
      <c r="AK117" s="958">
        <v>1165839</v>
      </c>
      <c r="AL117" s="956"/>
      <c r="AM117" s="956"/>
      <c r="AN117" s="956"/>
      <c r="AO117" s="957"/>
      <c r="AP117" s="959"/>
      <c r="AQ117" s="960"/>
      <c r="AR117" s="960"/>
      <c r="AS117" s="960"/>
      <c r="AT117" s="961"/>
      <c r="AU117" s="983"/>
      <c r="AV117" s="984"/>
      <c r="AW117" s="984"/>
      <c r="AX117" s="984"/>
      <c r="AY117" s="984"/>
      <c r="AZ117" s="910" t="s">
        <v>462</v>
      </c>
      <c r="BA117" s="911"/>
      <c r="BB117" s="911"/>
      <c r="BC117" s="911"/>
      <c r="BD117" s="911"/>
      <c r="BE117" s="911"/>
      <c r="BF117" s="911"/>
      <c r="BG117" s="911"/>
      <c r="BH117" s="911"/>
      <c r="BI117" s="911"/>
      <c r="BJ117" s="911"/>
      <c r="BK117" s="911"/>
      <c r="BL117" s="911"/>
      <c r="BM117" s="911"/>
      <c r="BN117" s="911"/>
      <c r="BO117" s="911"/>
      <c r="BP117" s="912"/>
      <c r="BQ117" s="860" t="s">
        <v>440</v>
      </c>
      <c r="BR117" s="861"/>
      <c r="BS117" s="861"/>
      <c r="BT117" s="861"/>
      <c r="BU117" s="861"/>
      <c r="BV117" s="861" t="s">
        <v>440</v>
      </c>
      <c r="BW117" s="861"/>
      <c r="BX117" s="861"/>
      <c r="BY117" s="861"/>
      <c r="BZ117" s="861"/>
      <c r="CA117" s="861" t="s">
        <v>463</v>
      </c>
      <c r="CB117" s="861"/>
      <c r="CC117" s="861"/>
      <c r="CD117" s="861"/>
      <c r="CE117" s="861"/>
      <c r="CF117" s="922" t="s">
        <v>138</v>
      </c>
      <c r="CG117" s="923"/>
      <c r="CH117" s="923"/>
      <c r="CI117" s="923"/>
      <c r="CJ117" s="923"/>
      <c r="CK117" s="978"/>
      <c r="CL117" s="865"/>
      <c r="CM117" s="868" t="s">
        <v>464</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440</v>
      </c>
      <c r="DH117" s="824"/>
      <c r="DI117" s="824"/>
      <c r="DJ117" s="824"/>
      <c r="DK117" s="825"/>
      <c r="DL117" s="826" t="s">
        <v>440</v>
      </c>
      <c r="DM117" s="824"/>
      <c r="DN117" s="824"/>
      <c r="DO117" s="824"/>
      <c r="DP117" s="825"/>
      <c r="DQ117" s="826" t="s">
        <v>440</v>
      </c>
      <c r="DR117" s="824"/>
      <c r="DS117" s="824"/>
      <c r="DT117" s="824"/>
      <c r="DU117" s="825"/>
      <c r="DV117" s="871" t="s">
        <v>440</v>
      </c>
      <c r="DW117" s="872"/>
      <c r="DX117" s="872"/>
      <c r="DY117" s="872"/>
      <c r="DZ117" s="873"/>
    </row>
    <row r="118" spans="1:130" s="247" customFormat="1" ht="26.25" customHeight="1" x14ac:dyDescent="0.15">
      <c r="A118" s="948" t="s">
        <v>435</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433</v>
      </c>
      <c r="AB118" s="949"/>
      <c r="AC118" s="949"/>
      <c r="AD118" s="949"/>
      <c r="AE118" s="950"/>
      <c r="AF118" s="951" t="s">
        <v>307</v>
      </c>
      <c r="AG118" s="949"/>
      <c r="AH118" s="949"/>
      <c r="AI118" s="949"/>
      <c r="AJ118" s="950"/>
      <c r="AK118" s="951" t="s">
        <v>306</v>
      </c>
      <c r="AL118" s="949"/>
      <c r="AM118" s="949"/>
      <c r="AN118" s="949"/>
      <c r="AO118" s="950"/>
      <c r="AP118" s="952" t="s">
        <v>434</v>
      </c>
      <c r="AQ118" s="953"/>
      <c r="AR118" s="953"/>
      <c r="AS118" s="953"/>
      <c r="AT118" s="954"/>
      <c r="AU118" s="983"/>
      <c r="AV118" s="984"/>
      <c r="AW118" s="984"/>
      <c r="AX118" s="984"/>
      <c r="AY118" s="984"/>
      <c r="AZ118" s="926" t="s">
        <v>465</v>
      </c>
      <c r="BA118" s="927"/>
      <c r="BB118" s="927"/>
      <c r="BC118" s="927"/>
      <c r="BD118" s="927"/>
      <c r="BE118" s="927"/>
      <c r="BF118" s="927"/>
      <c r="BG118" s="927"/>
      <c r="BH118" s="927"/>
      <c r="BI118" s="927"/>
      <c r="BJ118" s="927"/>
      <c r="BK118" s="927"/>
      <c r="BL118" s="927"/>
      <c r="BM118" s="927"/>
      <c r="BN118" s="927"/>
      <c r="BO118" s="927"/>
      <c r="BP118" s="928"/>
      <c r="BQ118" s="929" t="s">
        <v>440</v>
      </c>
      <c r="BR118" s="892"/>
      <c r="BS118" s="892"/>
      <c r="BT118" s="892"/>
      <c r="BU118" s="892"/>
      <c r="BV118" s="892" t="s">
        <v>440</v>
      </c>
      <c r="BW118" s="892"/>
      <c r="BX118" s="892"/>
      <c r="BY118" s="892"/>
      <c r="BZ118" s="892"/>
      <c r="CA118" s="892" t="s">
        <v>440</v>
      </c>
      <c r="CB118" s="892"/>
      <c r="CC118" s="892"/>
      <c r="CD118" s="892"/>
      <c r="CE118" s="892"/>
      <c r="CF118" s="922" t="s">
        <v>138</v>
      </c>
      <c r="CG118" s="923"/>
      <c r="CH118" s="923"/>
      <c r="CI118" s="923"/>
      <c r="CJ118" s="923"/>
      <c r="CK118" s="978"/>
      <c r="CL118" s="865"/>
      <c r="CM118" s="868" t="s">
        <v>466</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440</v>
      </c>
      <c r="DH118" s="824"/>
      <c r="DI118" s="824"/>
      <c r="DJ118" s="824"/>
      <c r="DK118" s="825"/>
      <c r="DL118" s="826" t="s">
        <v>440</v>
      </c>
      <c r="DM118" s="824"/>
      <c r="DN118" s="824"/>
      <c r="DO118" s="824"/>
      <c r="DP118" s="825"/>
      <c r="DQ118" s="826" t="s">
        <v>463</v>
      </c>
      <c r="DR118" s="824"/>
      <c r="DS118" s="824"/>
      <c r="DT118" s="824"/>
      <c r="DU118" s="825"/>
      <c r="DV118" s="871" t="s">
        <v>440</v>
      </c>
      <c r="DW118" s="872"/>
      <c r="DX118" s="872"/>
      <c r="DY118" s="872"/>
      <c r="DZ118" s="873"/>
    </row>
    <row r="119" spans="1:130" s="247" customFormat="1" ht="26.25" customHeight="1" x14ac:dyDescent="0.15">
      <c r="A119" s="862" t="s">
        <v>438</v>
      </c>
      <c r="B119" s="863"/>
      <c r="C119" s="938" t="s">
        <v>439</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440</v>
      </c>
      <c r="AB119" s="942"/>
      <c r="AC119" s="942"/>
      <c r="AD119" s="942"/>
      <c r="AE119" s="943"/>
      <c r="AF119" s="944" t="s">
        <v>440</v>
      </c>
      <c r="AG119" s="942"/>
      <c r="AH119" s="942"/>
      <c r="AI119" s="942"/>
      <c r="AJ119" s="943"/>
      <c r="AK119" s="944" t="s">
        <v>440</v>
      </c>
      <c r="AL119" s="942"/>
      <c r="AM119" s="942"/>
      <c r="AN119" s="942"/>
      <c r="AO119" s="943"/>
      <c r="AP119" s="945" t="s">
        <v>440</v>
      </c>
      <c r="AQ119" s="946"/>
      <c r="AR119" s="946"/>
      <c r="AS119" s="946"/>
      <c r="AT119" s="947"/>
      <c r="AU119" s="985"/>
      <c r="AV119" s="986"/>
      <c r="AW119" s="986"/>
      <c r="AX119" s="986"/>
      <c r="AY119" s="986"/>
      <c r="AZ119" s="278" t="s">
        <v>189</v>
      </c>
      <c r="BA119" s="278"/>
      <c r="BB119" s="278"/>
      <c r="BC119" s="278"/>
      <c r="BD119" s="278"/>
      <c r="BE119" s="278"/>
      <c r="BF119" s="278"/>
      <c r="BG119" s="278"/>
      <c r="BH119" s="278"/>
      <c r="BI119" s="278"/>
      <c r="BJ119" s="278"/>
      <c r="BK119" s="278"/>
      <c r="BL119" s="278"/>
      <c r="BM119" s="278"/>
      <c r="BN119" s="278"/>
      <c r="BO119" s="924" t="s">
        <v>467</v>
      </c>
      <c r="BP119" s="925"/>
      <c r="BQ119" s="929">
        <v>11029061</v>
      </c>
      <c r="BR119" s="892"/>
      <c r="BS119" s="892"/>
      <c r="BT119" s="892"/>
      <c r="BU119" s="892"/>
      <c r="BV119" s="892">
        <v>10612082</v>
      </c>
      <c r="BW119" s="892"/>
      <c r="BX119" s="892"/>
      <c r="BY119" s="892"/>
      <c r="BZ119" s="892"/>
      <c r="CA119" s="892">
        <v>10255970</v>
      </c>
      <c r="CB119" s="892"/>
      <c r="CC119" s="892"/>
      <c r="CD119" s="892"/>
      <c r="CE119" s="892"/>
      <c r="CF119" s="790"/>
      <c r="CG119" s="791"/>
      <c r="CH119" s="791"/>
      <c r="CI119" s="791"/>
      <c r="CJ119" s="881"/>
      <c r="CK119" s="979"/>
      <c r="CL119" s="867"/>
      <c r="CM119" s="885" t="s">
        <v>468</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440</v>
      </c>
      <c r="DH119" s="807"/>
      <c r="DI119" s="807"/>
      <c r="DJ119" s="807"/>
      <c r="DK119" s="808"/>
      <c r="DL119" s="809" t="s">
        <v>440</v>
      </c>
      <c r="DM119" s="807"/>
      <c r="DN119" s="807"/>
      <c r="DO119" s="807"/>
      <c r="DP119" s="808"/>
      <c r="DQ119" s="809" t="s">
        <v>440</v>
      </c>
      <c r="DR119" s="807"/>
      <c r="DS119" s="807"/>
      <c r="DT119" s="807"/>
      <c r="DU119" s="808"/>
      <c r="DV119" s="895" t="s">
        <v>440</v>
      </c>
      <c r="DW119" s="896"/>
      <c r="DX119" s="896"/>
      <c r="DY119" s="896"/>
      <c r="DZ119" s="897"/>
    </row>
    <row r="120" spans="1:130" s="247" customFormat="1" ht="26.25" customHeight="1" x14ac:dyDescent="0.15">
      <c r="A120" s="864"/>
      <c r="B120" s="865"/>
      <c r="C120" s="868" t="s">
        <v>444</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440</v>
      </c>
      <c r="AB120" s="824"/>
      <c r="AC120" s="824"/>
      <c r="AD120" s="824"/>
      <c r="AE120" s="825"/>
      <c r="AF120" s="826" t="s">
        <v>440</v>
      </c>
      <c r="AG120" s="824"/>
      <c r="AH120" s="824"/>
      <c r="AI120" s="824"/>
      <c r="AJ120" s="825"/>
      <c r="AK120" s="826" t="s">
        <v>440</v>
      </c>
      <c r="AL120" s="824"/>
      <c r="AM120" s="824"/>
      <c r="AN120" s="824"/>
      <c r="AO120" s="825"/>
      <c r="AP120" s="871" t="s">
        <v>440</v>
      </c>
      <c r="AQ120" s="872"/>
      <c r="AR120" s="872"/>
      <c r="AS120" s="872"/>
      <c r="AT120" s="873"/>
      <c r="AU120" s="930" t="s">
        <v>469</v>
      </c>
      <c r="AV120" s="931"/>
      <c r="AW120" s="931"/>
      <c r="AX120" s="931"/>
      <c r="AY120" s="932"/>
      <c r="AZ120" s="907" t="s">
        <v>470</v>
      </c>
      <c r="BA120" s="852"/>
      <c r="BB120" s="852"/>
      <c r="BC120" s="852"/>
      <c r="BD120" s="852"/>
      <c r="BE120" s="852"/>
      <c r="BF120" s="852"/>
      <c r="BG120" s="852"/>
      <c r="BH120" s="852"/>
      <c r="BI120" s="852"/>
      <c r="BJ120" s="852"/>
      <c r="BK120" s="852"/>
      <c r="BL120" s="852"/>
      <c r="BM120" s="852"/>
      <c r="BN120" s="852"/>
      <c r="BO120" s="852"/>
      <c r="BP120" s="853"/>
      <c r="BQ120" s="908">
        <v>3603403</v>
      </c>
      <c r="BR120" s="889"/>
      <c r="BS120" s="889"/>
      <c r="BT120" s="889"/>
      <c r="BU120" s="889"/>
      <c r="BV120" s="889">
        <v>3349176</v>
      </c>
      <c r="BW120" s="889"/>
      <c r="BX120" s="889"/>
      <c r="BY120" s="889"/>
      <c r="BZ120" s="889"/>
      <c r="CA120" s="889">
        <v>3291775</v>
      </c>
      <c r="CB120" s="889"/>
      <c r="CC120" s="889"/>
      <c r="CD120" s="889"/>
      <c r="CE120" s="889"/>
      <c r="CF120" s="913">
        <v>108.1</v>
      </c>
      <c r="CG120" s="914"/>
      <c r="CH120" s="914"/>
      <c r="CI120" s="914"/>
      <c r="CJ120" s="914"/>
      <c r="CK120" s="915" t="s">
        <v>471</v>
      </c>
      <c r="CL120" s="899"/>
      <c r="CM120" s="899"/>
      <c r="CN120" s="899"/>
      <c r="CO120" s="900"/>
      <c r="CP120" s="919" t="s">
        <v>472</v>
      </c>
      <c r="CQ120" s="920"/>
      <c r="CR120" s="920"/>
      <c r="CS120" s="920"/>
      <c r="CT120" s="920"/>
      <c r="CU120" s="920"/>
      <c r="CV120" s="920"/>
      <c r="CW120" s="920"/>
      <c r="CX120" s="920"/>
      <c r="CY120" s="920"/>
      <c r="CZ120" s="920"/>
      <c r="DA120" s="920"/>
      <c r="DB120" s="920"/>
      <c r="DC120" s="920"/>
      <c r="DD120" s="920"/>
      <c r="DE120" s="920"/>
      <c r="DF120" s="921"/>
      <c r="DG120" s="908">
        <v>2013905</v>
      </c>
      <c r="DH120" s="889"/>
      <c r="DI120" s="889"/>
      <c r="DJ120" s="889"/>
      <c r="DK120" s="889"/>
      <c r="DL120" s="889">
        <v>1875270</v>
      </c>
      <c r="DM120" s="889"/>
      <c r="DN120" s="889"/>
      <c r="DO120" s="889"/>
      <c r="DP120" s="889"/>
      <c r="DQ120" s="889">
        <v>1747772</v>
      </c>
      <c r="DR120" s="889"/>
      <c r="DS120" s="889"/>
      <c r="DT120" s="889"/>
      <c r="DU120" s="889"/>
      <c r="DV120" s="890">
        <v>57.4</v>
      </c>
      <c r="DW120" s="890"/>
      <c r="DX120" s="890"/>
      <c r="DY120" s="890"/>
      <c r="DZ120" s="891"/>
    </row>
    <row r="121" spans="1:130" s="247" customFormat="1" ht="26.25" customHeight="1" x14ac:dyDescent="0.15">
      <c r="A121" s="864"/>
      <c r="B121" s="865"/>
      <c r="C121" s="910" t="s">
        <v>473</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463</v>
      </c>
      <c r="AB121" s="824"/>
      <c r="AC121" s="824"/>
      <c r="AD121" s="824"/>
      <c r="AE121" s="825"/>
      <c r="AF121" s="826" t="s">
        <v>440</v>
      </c>
      <c r="AG121" s="824"/>
      <c r="AH121" s="824"/>
      <c r="AI121" s="824"/>
      <c r="AJ121" s="825"/>
      <c r="AK121" s="826" t="s">
        <v>440</v>
      </c>
      <c r="AL121" s="824"/>
      <c r="AM121" s="824"/>
      <c r="AN121" s="824"/>
      <c r="AO121" s="825"/>
      <c r="AP121" s="871" t="s">
        <v>440</v>
      </c>
      <c r="AQ121" s="872"/>
      <c r="AR121" s="872"/>
      <c r="AS121" s="872"/>
      <c r="AT121" s="873"/>
      <c r="AU121" s="933"/>
      <c r="AV121" s="934"/>
      <c r="AW121" s="934"/>
      <c r="AX121" s="934"/>
      <c r="AY121" s="935"/>
      <c r="AZ121" s="859" t="s">
        <v>474</v>
      </c>
      <c r="BA121" s="794"/>
      <c r="BB121" s="794"/>
      <c r="BC121" s="794"/>
      <c r="BD121" s="794"/>
      <c r="BE121" s="794"/>
      <c r="BF121" s="794"/>
      <c r="BG121" s="794"/>
      <c r="BH121" s="794"/>
      <c r="BI121" s="794"/>
      <c r="BJ121" s="794"/>
      <c r="BK121" s="794"/>
      <c r="BL121" s="794"/>
      <c r="BM121" s="794"/>
      <c r="BN121" s="794"/>
      <c r="BO121" s="794"/>
      <c r="BP121" s="795"/>
      <c r="BQ121" s="860">
        <v>600726</v>
      </c>
      <c r="BR121" s="861"/>
      <c r="BS121" s="861"/>
      <c r="BT121" s="861"/>
      <c r="BU121" s="861"/>
      <c r="BV121" s="861">
        <v>469578</v>
      </c>
      <c r="BW121" s="861"/>
      <c r="BX121" s="861"/>
      <c r="BY121" s="861"/>
      <c r="BZ121" s="861"/>
      <c r="CA121" s="861">
        <v>462994</v>
      </c>
      <c r="CB121" s="861"/>
      <c r="CC121" s="861"/>
      <c r="CD121" s="861"/>
      <c r="CE121" s="861"/>
      <c r="CF121" s="922">
        <v>15.2</v>
      </c>
      <c r="CG121" s="923"/>
      <c r="CH121" s="923"/>
      <c r="CI121" s="923"/>
      <c r="CJ121" s="923"/>
      <c r="CK121" s="916"/>
      <c r="CL121" s="902"/>
      <c r="CM121" s="902"/>
      <c r="CN121" s="902"/>
      <c r="CO121" s="903"/>
      <c r="CP121" s="882" t="s">
        <v>475</v>
      </c>
      <c r="CQ121" s="883"/>
      <c r="CR121" s="883"/>
      <c r="CS121" s="883"/>
      <c r="CT121" s="883"/>
      <c r="CU121" s="883"/>
      <c r="CV121" s="883"/>
      <c r="CW121" s="883"/>
      <c r="CX121" s="883"/>
      <c r="CY121" s="883"/>
      <c r="CZ121" s="883"/>
      <c r="DA121" s="883"/>
      <c r="DB121" s="883"/>
      <c r="DC121" s="883"/>
      <c r="DD121" s="883"/>
      <c r="DE121" s="883"/>
      <c r="DF121" s="884"/>
      <c r="DG121" s="860">
        <v>57492</v>
      </c>
      <c r="DH121" s="861"/>
      <c r="DI121" s="861"/>
      <c r="DJ121" s="861"/>
      <c r="DK121" s="861"/>
      <c r="DL121" s="861">
        <v>77457</v>
      </c>
      <c r="DM121" s="861"/>
      <c r="DN121" s="861"/>
      <c r="DO121" s="861"/>
      <c r="DP121" s="861"/>
      <c r="DQ121" s="861">
        <v>68979</v>
      </c>
      <c r="DR121" s="861"/>
      <c r="DS121" s="861"/>
      <c r="DT121" s="861"/>
      <c r="DU121" s="861"/>
      <c r="DV121" s="838">
        <v>2.2999999999999998</v>
      </c>
      <c r="DW121" s="838"/>
      <c r="DX121" s="838"/>
      <c r="DY121" s="838"/>
      <c r="DZ121" s="839"/>
    </row>
    <row r="122" spans="1:130" s="247" customFormat="1" ht="26.25" customHeight="1" x14ac:dyDescent="0.15">
      <c r="A122" s="864"/>
      <c r="B122" s="865"/>
      <c r="C122" s="868" t="s">
        <v>454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440</v>
      </c>
      <c r="AB122" s="824"/>
      <c r="AC122" s="824"/>
      <c r="AD122" s="824"/>
      <c r="AE122" s="825"/>
      <c r="AF122" s="826" t="s">
        <v>440</v>
      </c>
      <c r="AG122" s="824"/>
      <c r="AH122" s="824"/>
      <c r="AI122" s="824"/>
      <c r="AJ122" s="825"/>
      <c r="AK122" s="826" t="s">
        <v>440</v>
      </c>
      <c r="AL122" s="824"/>
      <c r="AM122" s="824"/>
      <c r="AN122" s="824"/>
      <c r="AO122" s="825"/>
      <c r="AP122" s="871" t="s">
        <v>440</v>
      </c>
      <c r="AQ122" s="872"/>
      <c r="AR122" s="872"/>
      <c r="AS122" s="872"/>
      <c r="AT122" s="873"/>
      <c r="AU122" s="933"/>
      <c r="AV122" s="934"/>
      <c r="AW122" s="934"/>
      <c r="AX122" s="934"/>
      <c r="AY122" s="935"/>
      <c r="AZ122" s="926" t="s">
        <v>476</v>
      </c>
      <c r="BA122" s="927"/>
      <c r="BB122" s="927"/>
      <c r="BC122" s="927"/>
      <c r="BD122" s="927"/>
      <c r="BE122" s="927"/>
      <c r="BF122" s="927"/>
      <c r="BG122" s="927"/>
      <c r="BH122" s="927"/>
      <c r="BI122" s="927"/>
      <c r="BJ122" s="927"/>
      <c r="BK122" s="927"/>
      <c r="BL122" s="927"/>
      <c r="BM122" s="927"/>
      <c r="BN122" s="927"/>
      <c r="BO122" s="927"/>
      <c r="BP122" s="928"/>
      <c r="BQ122" s="929">
        <v>6531996</v>
      </c>
      <c r="BR122" s="892"/>
      <c r="BS122" s="892"/>
      <c r="BT122" s="892"/>
      <c r="BU122" s="892"/>
      <c r="BV122" s="892">
        <v>6302059</v>
      </c>
      <c r="BW122" s="892"/>
      <c r="BX122" s="892"/>
      <c r="BY122" s="892"/>
      <c r="BZ122" s="892"/>
      <c r="CA122" s="892">
        <v>6127329</v>
      </c>
      <c r="CB122" s="892"/>
      <c r="CC122" s="892"/>
      <c r="CD122" s="892"/>
      <c r="CE122" s="892"/>
      <c r="CF122" s="893">
        <v>201.2</v>
      </c>
      <c r="CG122" s="894"/>
      <c r="CH122" s="894"/>
      <c r="CI122" s="894"/>
      <c r="CJ122" s="894"/>
      <c r="CK122" s="916"/>
      <c r="CL122" s="902"/>
      <c r="CM122" s="902"/>
      <c r="CN122" s="902"/>
      <c r="CO122" s="903"/>
      <c r="CP122" s="882" t="s">
        <v>477</v>
      </c>
      <c r="CQ122" s="883"/>
      <c r="CR122" s="883"/>
      <c r="CS122" s="883"/>
      <c r="CT122" s="883"/>
      <c r="CU122" s="883"/>
      <c r="CV122" s="883"/>
      <c r="CW122" s="883"/>
      <c r="CX122" s="883"/>
      <c r="CY122" s="883"/>
      <c r="CZ122" s="883"/>
      <c r="DA122" s="883"/>
      <c r="DB122" s="883"/>
      <c r="DC122" s="883"/>
      <c r="DD122" s="883"/>
      <c r="DE122" s="883"/>
      <c r="DF122" s="884"/>
      <c r="DG122" s="860">
        <v>48552</v>
      </c>
      <c r="DH122" s="861"/>
      <c r="DI122" s="861"/>
      <c r="DJ122" s="861"/>
      <c r="DK122" s="861"/>
      <c r="DL122" s="861">
        <v>45848</v>
      </c>
      <c r="DM122" s="861"/>
      <c r="DN122" s="861"/>
      <c r="DO122" s="861"/>
      <c r="DP122" s="861"/>
      <c r="DQ122" s="861">
        <v>42712</v>
      </c>
      <c r="DR122" s="861"/>
      <c r="DS122" s="861"/>
      <c r="DT122" s="861"/>
      <c r="DU122" s="861"/>
      <c r="DV122" s="838">
        <v>1.4</v>
      </c>
      <c r="DW122" s="838"/>
      <c r="DX122" s="838"/>
      <c r="DY122" s="838"/>
      <c r="DZ122" s="839"/>
    </row>
    <row r="123" spans="1:130" s="247" customFormat="1" ht="26.25" customHeight="1" x14ac:dyDescent="0.15">
      <c r="A123" s="864"/>
      <c r="B123" s="865"/>
      <c r="C123" s="868" t="s">
        <v>460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138</v>
      </c>
      <c r="AB123" s="824"/>
      <c r="AC123" s="824"/>
      <c r="AD123" s="824"/>
      <c r="AE123" s="825"/>
      <c r="AF123" s="826" t="s">
        <v>440</v>
      </c>
      <c r="AG123" s="824"/>
      <c r="AH123" s="824"/>
      <c r="AI123" s="824"/>
      <c r="AJ123" s="825"/>
      <c r="AK123" s="826" t="s">
        <v>440</v>
      </c>
      <c r="AL123" s="824"/>
      <c r="AM123" s="824"/>
      <c r="AN123" s="824"/>
      <c r="AO123" s="825"/>
      <c r="AP123" s="871" t="s">
        <v>440</v>
      </c>
      <c r="AQ123" s="872"/>
      <c r="AR123" s="872"/>
      <c r="AS123" s="872"/>
      <c r="AT123" s="873"/>
      <c r="AU123" s="936"/>
      <c r="AV123" s="937"/>
      <c r="AW123" s="937"/>
      <c r="AX123" s="937"/>
      <c r="AY123" s="937"/>
      <c r="AZ123" s="278" t="s">
        <v>189</v>
      </c>
      <c r="BA123" s="278"/>
      <c r="BB123" s="278"/>
      <c r="BC123" s="278"/>
      <c r="BD123" s="278"/>
      <c r="BE123" s="278"/>
      <c r="BF123" s="278"/>
      <c r="BG123" s="278"/>
      <c r="BH123" s="278"/>
      <c r="BI123" s="278"/>
      <c r="BJ123" s="278"/>
      <c r="BK123" s="278"/>
      <c r="BL123" s="278"/>
      <c r="BM123" s="278"/>
      <c r="BN123" s="278"/>
      <c r="BO123" s="924" t="s">
        <v>478</v>
      </c>
      <c r="BP123" s="925"/>
      <c r="BQ123" s="879">
        <v>10736125</v>
      </c>
      <c r="BR123" s="880"/>
      <c r="BS123" s="880"/>
      <c r="BT123" s="880"/>
      <c r="BU123" s="880"/>
      <c r="BV123" s="880">
        <v>10120813</v>
      </c>
      <c r="BW123" s="880"/>
      <c r="BX123" s="880"/>
      <c r="BY123" s="880"/>
      <c r="BZ123" s="880"/>
      <c r="CA123" s="880">
        <v>9882098</v>
      </c>
      <c r="CB123" s="880"/>
      <c r="CC123" s="880"/>
      <c r="CD123" s="880"/>
      <c r="CE123" s="880"/>
      <c r="CF123" s="790"/>
      <c r="CG123" s="791"/>
      <c r="CH123" s="791"/>
      <c r="CI123" s="791"/>
      <c r="CJ123" s="881"/>
      <c r="CK123" s="916"/>
      <c r="CL123" s="902"/>
      <c r="CM123" s="902"/>
      <c r="CN123" s="902"/>
      <c r="CO123" s="903"/>
      <c r="CP123" s="882" t="s">
        <v>479</v>
      </c>
      <c r="CQ123" s="883"/>
      <c r="CR123" s="883"/>
      <c r="CS123" s="883"/>
      <c r="CT123" s="883"/>
      <c r="CU123" s="883"/>
      <c r="CV123" s="883"/>
      <c r="CW123" s="883"/>
      <c r="CX123" s="883"/>
      <c r="CY123" s="883"/>
      <c r="CZ123" s="883"/>
      <c r="DA123" s="883"/>
      <c r="DB123" s="883"/>
      <c r="DC123" s="883"/>
      <c r="DD123" s="883"/>
      <c r="DE123" s="883"/>
      <c r="DF123" s="884"/>
      <c r="DG123" s="823" t="s">
        <v>440</v>
      </c>
      <c r="DH123" s="824"/>
      <c r="DI123" s="824"/>
      <c r="DJ123" s="824"/>
      <c r="DK123" s="825"/>
      <c r="DL123" s="826" t="s">
        <v>440</v>
      </c>
      <c r="DM123" s="824"/>
      <c r="DN123" s="824"/>
      <c r="DO123" s="824"/>
      <c r="DP123" s="825"/>
      <c r="DQ123" s="826" t="s">
        <v>440</v>
      </c>
      <c r="DR123" s="824"/>
      <c r="DS123" s="824"/>
      <c r="DT123" s="824"/>
      <c r="DU123" s="825"/>
      <c r="DV123" s="871" t="s">
        <v>440</v>
      </c>
      <c r="DW123" s="872"/>
      <c r="DX123" s="872"/>
      <c r="DY123" s="872"/>
      <c r="DZ123" s="873"/>
    </row>
    <row r="124" spans="1:130" s="247" customFormat="1" ht="26.25" customHeight="1" thickBot="1" x14ac:dyDescent="0.2">
      <c r="A124" s="864"/>
      <c r="B124" s="865"/>
      <c r="C124" s="868" t="s">
        <v>464</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440</v>
      </c>
      <c r="AB124" s="824"/>
      <c r="AC124" s="824"/>
      <c r="AD124" s="824"/>
      <c r="AE124" s="825"/>
      <c r="AF124" s="826" t="s">
        <v>440</v>
      </c>
      <c r="AG124" s="824"/>
      <c r="AH124" s="824"/>
      <c r="AI124" s="824"/>
      <c r="AJ124" s="825"/>
      <c r="AK124" s="826" t="s">
        <v>440</v>
      </c>
      <c r="AL124" s="824"/>
      <c r="AM124" s="824"/>
      <c r="AN124" s="824"/>
      <c r="AO124" s="825"/>
      <c r="AP124" s="871" t="s">
        <v>463</v>
      </c>
      <c r="AQ124" s="872"/>
      <c r="AR124" s="872"/>
      <c r="AS124" s="872"/>
      <c r="AT124" s="873"/>
      <c r="AU124" s="874" t="s">
        <v>480</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9.5</v>
      </c>
      <c r="BR124" s="878"/>
      <c r="BS124" s="878"/>
      <c r="BT124" s="878"/>
      <c r="BU124" s="878"/>
      <c r="BV124" s="878">
        <v>16.100000000000001</v>
      </c>
      <c r="BW124" s="878"/>
      <c r="BX124" s="878"/>
      <c r="BY124" s="878"/>
      <c r="BZ124" s="878"/>
      <c r="CA124" s="878">
        <v>12.2</v>
      </c>
      <c r="CB124" s="878"/>
      <c r="CC124" s="878"/>
      <c r="CD124" s="878"/>
      <c r="CE124" s="878"/>
      <c r="CF124" s="768"/>
      <c r="CG124" s="769"/>
      <c r="CH124" s="769"/>
      <c r="CI124" s="769"/>
      <c r="CJ124" s="909"/>
      <c r="CK124" s="917"/>
      <c r="CL124" s="917"/>
      <c r="CM124" s="917"/>
      <c r="CN124" s="917"/>
      <c r="CO124" s="918"/>
      <c r="CP124" s="882" t="s">
        <v>481</v>
      </c>
      <c r="CQ124" s="883"/>
      <c r="CR124" s="883"/>
      <c r="CS124" s="883"/>
      <c r="CT124" s="883"/>
      <c r="CU124" s="883"/>
      <c r="CV124" s="883"/>
      <c r="CW124" s="883"/>
      <c r="CX124" s="883"/>
      <c r="CY124" s="883"/>
      <c r="CZ124" s="883"/>
      <c r="DA124" s="883"/>
      <c r="DB124" s="883"/>
      <c r="DC124" s="883"/>
      <c r="DD124" s="883"/>
      <c r="DE124" s="883"/>
      <c r="DF124" s="884"/>
      <c r="DG124" s="806">
        <v>485840</v>
      </c>
      <c r="DH124" s="807"/>
      <c r="DI124" s="807"/>
      <c r="DJ124" s="807"/>
      <c r="DK124" s="808"/>
      <c r="DL124" s="809">
        <v>403474</v>
      </c>
      <c r="DM124" s="807"/>
      <c r="DN124" s="807"/>
      <c r="DO124" s="807"/>
      <c r="DP124" s="808"/>
      <c r="DQ124" s="809" t="s">
        <v>440</v>
      </c>
      <c r="DR124" s="807"/>
      <c r="DS124" s="807"/>
      <c r="DT124" s="807"/>
      <c r="DU124" s="808"/>
      <c r="DV124" s="895" t="s">
        <v>440</v>
      </c>
      <c r="DW124" s="896"/>
      <c r="DX124" s="896"/>
      <c r="DY124" s="896"/>
      <c r="DZ124" s="897"/>
    </row>
    <row r="125" spans="1:130" s="247" customFormat="1" ht="26.25" customHeight="1" x14ac:dyDescent="0.15">
      <c r="A125" s="864"/>
      <c r="B125" s="865"/>
      <c r="C125" s="868" t="s">
        <v>466</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440</v>
      </c>
      <c r="AB125" s="824"/>
      <c r="AC125" s="824"/>
      <c r="AD125" s="824"/>
      <c r="AE125" s="825"/>
      <c r="AF125" s="826" t="s">
        <v>440</v>
      </c>
      <c r="AG125" s="824"/>
      <c r="AH125" s="824"/>
      <c r="AI125" s="824"/>
      <c r="AJ125" s="825"/>
      <c r="AK125" s="826" t="s">
        <v>440</v>
      </c>
      <c r="AL125" s="824"/>
      <c r="AM125" s="824"/>
      <c r="AN125" s="824"/>
      <c r="AO125" s="825"/>
      <c r="AP125" s="871" t="s">
        <v>440</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482</v>
      </c>
      <c r="CL125" s="899"/>
      <c r="CM125" s="899"/>
      <c r="CN125" s="899"/>
      <c r="CO125" s="900"/>
      <c r="CP125" s="907" t="s">
        <v>483</v>
      </c>
      <c r="CQ125" s="852"/>
      <c r="CR125" s="852"/>
      <c r="CS125" s="852"/>
      <c r="CT125" s="852"/>
      <c r="CU125" s="852"/>
      <c r="CV125" s="852"/>
      <c r="CW125" s="852"/>
      <c r="CX125" s="852"/>
      <c r="CY125" s="852"/>
      <c r="CZ125" s="852"/>
      <c r="DA125" s="852"/>
      <c r="DB125" s="852"/>
      <c r="DC125" s="852"/>
      <c r="DD125" s="852"/>
      <c r="DE125" s="852"/>
      <c r="DF125" s="853"/>
      <c r="DG125" s="908" t="s">
        <v>440</v>
      </c>
      <c r="DH125" s="889"/>
      <c r="DI125" s="889"/>
      <c r="DJ125" s="889"/>
      <c r="DK125" s="889"/>
      <c r="DL125" s="889" t="s">
        <v>440</v>
      </c>
      <c r="DM125" s="889"/>
      <c r="DN125" s="889"/>
      <c r="DO125" s="889"/>
      <c r="DP125" s="889"/>
      <c r="DQ125" s="889" t="s">
        <v>440</v>
      </c>
      <c r="DR125" s="889"/>
      <c r="DS125" s="889"/>
      <c r="DT125" s="889"/>
      <c r="DU125" s="889"/>
      <c r="DV125" s="890" t="s">
        <v>440</v>
      </c>
      <c r="DW125" s="890"/>
      <c r="DX125" s="890"/>
      <c r="DY125" s="890"/>
      <c r="DZ125" s="891"/>
    </row>
    <row r="126" spans="1:130" s="247" customFormat="1" ht="26.25" customHeight="1" thickBot="1" x14ac:dyDescent="0.2">
      <c r="A126" s="864"/>
      <c r="B126" s="865"/>
      <c r="C126" s="868" t="s">
        <v>468</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440</v>
      </c>
      <c r="AB126" s="824"/>
      <c r="AC126" s="824"/>
      <c r="AD126" s="824"/>
      <c r="AE126" s="825"/>
      <c r="AF126" s="826" t="s">
        <v>440</v>
      </c>
      <c r="AG126" s="824"/>
      <c r="AH126" s="824"/>
      <c r="AI126" s="824"/>
      <c r="AJ126" s="825"/>
      <c r="AK126" s="826" t="s">
        <v>440</v>
      </c>
      <c r="AL126" s="824"/>
      <c r="AM126" s="824"/>
      <c r="AN126" s="824"/>
      <c r="AO126" s="825"/>
      <c r="AP126" s="871" t="s">
        <v>440</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484</v>
      </c>
      <c r="CQ126" s="794"/>
      <c r="CR126" s="794"/>
      <c r="CS126" s="794"/>
      <c r="CT126" s="794"/>
      <c r="CU126" s="794"/>
      <c r="CV126" s="794"/>
      <c r="CW126" s="794"/>
      <c r="CX126" s="794"/>
      <c r="CY126" s="794"/>
      <c r="CZ126" s="794"/>
      <c r="DA126" s="794"/>
      <c r="DB126" s="794"/>
      <c r="DC126" s="794"/>
      <c r="DD126" s="794"/>
      <c r="DE126" s="794"/>
      <c r="DF126" s="795"/>
      <c r="DG126" s="860" t="s">
        <v>440</v>
      </c>
      <c r="DH126" s="861"/>
      <c r="DI126" s="861"/>
      <c r="DJ126" s="861"/>
      <c r="DK126" s="861"/>
      <c r="DL126" s="861" t="s">
        <v>440</v>
      </c>
      <c r="DM126" s="861"/>
      <c r="DN126" s="861"/>
      <c r="DO126" s="861"/>
      <c r="DP126" s="861"/>
      <c r="DQ126" s="861" t="s">
        <v>440</v>
      </c>
      <c r="DR126" s="861"/>
      <c r="DS126" s="861"/>
      <c r="DT126" s="861"/>
      <c r="DU126" s="861"/>
      <c r="DV126" s="838" t="s">
        <v>440</v>
      </c>
      <c r="DW126" s="838"/>
      <c r="DX126" s="838"/>
      <c r="DY126" s="838"/>
      <c r="DZ126" s="839"/>
    </row>
    <row r="127" spans="1:130" s="247" customFormat="1" ht="26.25" customHeight="1" x14ac:dyDescent="0.15">
      <c r="A127" s="866"/>
      <c r="B127" s="867"/>
      <c r="C127" s="885" t="s">
        <v>485</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2780</v>
      </c>
      <c r="AB127" s="824"/>
      <c r="AC127" s="824"/>
      <c r="AD127" s="824"/>
      <c r="AE127" s="825"/>
      <c r="AF127" s="826">
        <v>3938</v>
      </c>
      <c r="AG127" s="824"/>
      <c r="AH127" s="824"/>
      <c r="AI127" s="824"/>
      <c r="AJ127" s="825"/>
      <c r="AK127" s="826">
        <v>3717</v>
      </c>
      <c r="AL127" s="824"/>
      <c r="AM127" s="824"/>
      <c r="AN127" s="824"/>
      <c r="AO127" s="825"/>
      <c r="AP127" s="871">
        <v>0.1</v>
      </c>
      <c r="AQ127" s="872"/>
      <c r="AR127" s="872"/>
      <c r="AS127" s="872"/>
      <c r="AT127" s="873"/>
      <c r="AU127" s="283"/>
      <c r="AV127" s="283"/>
      <c r="AW127" s="283"/>
      <c r="AX127" s="888" t="s">
        <v>486</v>
      </c>
      <c r="AY127" s="856"/>
      <c r="AZ127" s="856"/>
      <c r="BA127" s="856"/>
      <c r="BB127" s="856"/>
      <c r="BC127" s="856"/>
      <c r="BD127" s="856"/>
      <c r="BE127" s="857"/>
      <c r="BF127" s="855" t="s">
        <v>487</v>
      </c>
      <c r="BG127" s="856"/>
      <c r="BH127" s="856"/>
      <c r="BI127" s="856"/>
      <c r="BJ127" s="856"/>
      <c r="BK127" s="856"/>
      <c r="BL127" s="857"/>
      <c r="BM127" s="855" t="s">
        <v>488</v>
      </c>
      <c r="BN127" s="856"/>
      <c r="BO127" s="856"/>
      <c r="BP127" s="856"/>
      <c r="BQ127" s="856"/>
      <c r="BR127" s="856"/>
      <c r="BS127" s="857"/>
      <c r="BT127" s="855" t="s">
        <v>489</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490</v>
      </c>
      <c r="CQ127" s="794"/>
      <c r="CR127" s="794"/>
      <c r="CS127" s="794"/>
      <c r="CT127" s="794"/>
      <c r="CU127" s="794"/>
      <c r="CV127" s="794"/>
      <c r="CW127" s="794"/>
      <c r="CX127" s="794"/>
      <c r="CY127" s="794"/>
      <c r="CZ127" s="794"/>
      <c r="DA127" s="794"/>
      <c r="DB127" s="794"/>
      <c r="DC127" s="794"/>
      <c r="DD127" s="794"/>
      <c r="DE127" s="794"/>
      <c r="DF127" s="795"/>
      <c r="DG127" s="860" t="s">
        <v>440</v>
      </c>
      <c r="DH127" s="861"/>
      <c r="DI127" s="861"/>
      <c r="DJ127" s="861"/>
      <c r="DK127" s="861"/>
      <c r="DL127" s="861" t="s">
        <v>440</v>
      </c>
      <c r="DM127" s="861"/>
      <c r="DN127" s="861"/>
      <c r="DO127" s="861"/>
      <c r="DP127" s="861"/>
      <c r="DQ127" s="861" t="s">
        <v>463</v>
      </c>
      <c r="DR127" s="861"/>
      <c r="DS127" s="861"/>
      <c r="DT127" s="861"/>
      <c r="DU127" s="861"/>
      <c r="DV127" s="838" t="s">
        <v>440</v>
      </c>
      <c r="DW127" s="838"/>
      <c r="DX127" s="838"/>
      <c r="DY127" s="838"/>
      <c r="DZ127" s="839"/>
    </row>
    <row r="128" spans="1:130" s="247" customFormat="1" ht="26.25" customHeight="1" thickBot="1" x14ac:dyDescent="0.2">
      <c r="A128" s="840" t="s">
        <v>491</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492</v>
      </c>
      <c r="X128" s="842"/>
      <c r="Y128" s="842"/>
      <c r="Z128" s="843"/>
      <c r="AA128" s="844">
        <v>73576</v>
      </c>
      <c r="AB128" s="845"/>
      <c r="AC128" s="845"/>
      <c r="AD128" s="845"/>
      <c r="AE128" s="846"/>
      <c r="AF128" s="847">
        <v>71611</v>
      </c>
      <c r="AG128" s="845"/>
      <c r="AH128" s="845"/>
      <c r="AI128" s="845"/>
      <c r="AJ128" s="846"/>
      <c r="AK128" s="847">
        <v>66796</v>
      </c>
      <c r="AL128" s="845"/>
      <c r="AM128" s="845"/>
      <c r="AN128" s="845"/>
      <c r="AO128" s="846"/>
      <c r="AP128" s="848"/>
      <c r="AQ128" s="849"/>
      <c r="AR128" s="849"/>
      <c r="AS128" s="849"/>
      <c r="AT128" s="850"/>
      <c r="AU128" s="283"/>
      <c r="AV128" s="283"/>
      <c r="AW128" s="283"/>
      <c r="AX128" s="851" t="s">
        <v>493</v>
      </c>
      <c r="AY128" s="852"/>
      <c r="AZ128" s="852"/>
      <c r="BA128" s="852"/>
      <c r="BB128" s="852"/>
      <c r="BC128" s="852"/>
      <c r="BD128" s="852"/>
      <c r="BE128" s="853"/>
      <c r="BF128" s="830" t="s">
        <v>440</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494</v>
      </c>
      <c r="CQ128" s="772"/>
      <c r="CR128" s="772"/>
      <c r="CS128" s="772"/>
      <c r="CT128" s="772"/>
      <c r="CU128" s="772"/>
      <c r="CV128" s="772"/>
      <c r="CW128" s="772"/>
      <c r="CX128" s="772"/>
      <c r="CY128" s="772"/>
      <c r="CZ128" s="772"/>
      <c r="DA128" s="772"/>
      <c r="DB128" s="772"/>
      <c r="DC128" s="772"/>
      <c r="DD128" s="772"/>
      <c r="DE128" s="772"/>
      <c r="DF128" s="773"/>
      <c r="DG128" s="834" t="s">
        <v>440</v>
      </c>
      <c r="DH128" s="835"/>
      <c r="DI128" s="835"/>
      <c r="DJ128" s="835"/>
      <c r="DK128" s="835"/>
      <c r="DL128" s="835" t="s">
        <v>442</v>
      </c>
      <c r="DM128" s="835"/>
      <c r="DN128" s="835"/>
      <c r="DO128" s="835"/>
      <c r="DP128" s="835"/>
      <c r="DQ128" s="835" t="s">
        <v>463</v>
      </c>
      <c r="DR128" s="835"/>
      <c r="DS128" s="835"/>
      <c r="DT128" s="835"/>
      <c r="DU128" s="835"/>
      <c r="DV128" s="836" t="s">
        <v>463</v>
      </c>
      <c r="DW128" s="836"/>
      <c r="DX128" s="836"/>
      <c r="DY128" s="836"/>
      <c r="DZ128" s="837"/>
    </row>
    <row r="129" spans="1:131" s="247" customFormat="1" ht="26.25" customHeight="1" x14ac:dyDescent="0.15">
      <c r="A129" s="818" t="s">
        <v>108</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495</v>
      </c>
      <c r="X129" s="821"/>
      <c r="Y129" s="821"/>
      <c r="Z129" s="822"/>
      <c r="AA129" s="823">
        <v>3841955</v>
      </c>
      <c r="AB129" s="824"/>
      <c r="AC129" s="824"/>
      <c r="AD129" s="824"/>
      <c r="AE129" s="825"/>
      <c r="AF129" s="826">
        <v>3810185</v>
      </c>
      <c r="AG129" s="824"/>
      <c r="AH129" s="824"/>
      <c r="AI129" s="824"/>
      <c r="AJ129" s="825"/>
      <c r="AK129" s="826">
        <v>3801890</v>
      </c>
      <c r="AL129" s="824"/>
      <c r="AM129" s="824"/>
      <c r="AN129" s="824"/>
      <c r="AO129" s="825"/>
      <c r="AP129" s="827"/>
      <c r="AQ129" s="828"/>
      <c r="AR129" s="828"/>
      <c r="AS129" s="828"/>
      <c r="AT129" s="829"/>
      <c r="AU129" s="285"/>
      <c r="AV129" s="285"/>
      <c r="AW129" s="285"/>
      <c r="AX129" s="793" t="s">
        <v>496</v>
      </c>
      <c r="AY129" s="794"/>
      <c r="AZ129" s="794"/>
      <c r="BA129" s="794"/>
      <c r="BB129" s="794"/>
      <c r="BC129" s="794"/>
      <c r="BD129" s="794"/>
      <c r="BE129" s="795"/>
      <c r="BF129" s="813" t="s">
        <v>440</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497</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498</v>
      </c>
      <c r="X130" s="821"/>
      <c r="Y130" s="821"/>
      <c r="Z130" s="822"/>
      <c r="AA130" s="823">
        <v>771077</v>
      </c>
      <c r="AB130" s="824"/>
      <c r="AC130" s="824"/>
      <c r="AD130" s="824"/>
      <c r="AE130" s="825"/>
      <c r="AF130" s="826">
        <v>775256</v>
      </c>
      <c r="AG130" s="824"/>
      <c r="AH130" s="824"/>
      <c r="AI130" s="824"/>
      <c r="AJ130" s="825"/>
      <c r="AK130" s="826">
        <v>756355</v>
      </c>
      <c r="AL130" s="824"/>
      <c r="AM130" s="824"/>
      <c r="AN130" s="824"/>
      <c r="AO130" s="825"/>
      <c r="AP130" s="827"/>
      <c r="AQ130" s="828"/>
      <c r="AR130" s="828"/>
      <c r="AS130" s="828"/>
      <c r="AT130" s="829"/>
      <c r="AU130" s="285"/>
      <c r="AV130" s="285"/>
      <c r="AW130" s="285"/>
      <c r="AX130" s="793" t="s">
        <v>499</v>
      </c>
      <c r="AY130" s="794"/>
      <c r="AZ130" s="794"/>
      <c r="BA130" s="794"/>
      <c r="BB130" s="794"/>
      <c r="BC130" s="794"/>
      <c r="BD130" s="794"/>
      <c r="BE130" s="795"/>
      <c r="BF130" s="796">
        <v>11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500</v>
      </c>
      <c r="X131" s="804"/>
      <c r="Y131" s="804"/>
      <c r="Z131" s="805"/>
      <c r="AA131" s="806">
        <v>3070878</v>
      </c>
      <c r="AB131" s="807"/>
      <c r="AC131" s="807"/>
      <c r="AD131" s="807"/>
      <c r="AE131" s="808"/>
      <c r="AF131" s="809">
        <v>3034929</v>
      </c>
      <c r="AG131" s="807"/>
      <c r="AH131" s="807"/>
      <c r="AI131" s="807"/>
      <c r="AJ131" s="808"/>
      <c r="AK131" s="809">
        <v>3045535</v>
      </c>
      <c r="AL131" s="807"/>
      <c r="AM131" s="807"/>
      <c r="AN131" s="807"/>
      <c r="AO131" s="808"/>
      <c r="AP131" s="810"/>
      <c r="AQ131" s="811"/>
      <c r="AR131" s="811"/>
      <c r="AS131" s="811"/>
      <c r="AT131" s="812"/>
      <c r="AU131" s="285"/>
      <c r="AV131" s="285"/>
      <c r="AW131" s="285"/>
      <c r="AX131" s="771" t="s">
        <v>501</v>
      </c>
      <c r="AY131" s="772"/>
      <c r="AZ131" s="772"/>
      <c r="BA131" s="772"/>
      <c r="BB131" s="772"/>
      <c r="BC131" s="772"/>
      <c r="BD131" s="772"/>
      <c r="BE131" s="773"/>
      <c r="BF131" s="774">
        <v>12.2</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502</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503</v>
      </c>
      <c r="W132" s="784"/>
      <c r="X132" s="784"/>
      <c r="Y132" s="784"/>
      <c r="Z132" s="785"/>
      <c r="AA132" s="786">
        <v>11.31454913</v>
      </c>
      <c r="AB132" s="787"/>
      <c r="AC132" s="787"/>
      <c r="AD132" s="787"/>
      <c r="AE132" s="788"/>
      <c r="AF132" s="789">
        <v>10.49428174</v>
      </c>
      <c r="AG132" s="787"/>
      <c r="AH132" s="787"/>
      <c r="AI132" s="787"/>
      <c r="AJ132" s="788"/>
      <c r="AK132" s="789">
        <v>11.252144530000001</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504</v>
      </c>
      <c r="W133" s="763"/>
      <c r="X133" s="763"/>
      <c r="Y133" s="763"/>
      <c r="Z133" s="764"/>
      <c r="AA133" s="765">
        <v>10.4</v>
      </c>
      <c r="AB133" s="766"/>
      <c r="AC133" s="766"/>
      <c r="AD133" s="766"/>
      <c r="AE133" s="767"/>
      <c r="AF133" s="765">
        <v>10.9</v>
      </c>
      <c r="AG133" s="766"/>
      <c r="AH133" s="766"/>
      <c r="AI133" s="766"/>
      <c r="AJ133" s="767"/>
      <c r="AK133" s="765">
        <v>11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xAgk6QNO2bV3g38bkSp2RpVJIGgyIx2n5hEkvcf2IHlDkFZ8MvTRX4Ma1VKstPn98HQ3V3H8BHQNSY6XtkpQhA==" saltValue="dDOdectaNUdMxZ0aQ/dBW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30" sqref="A30"/>
    </sheetView>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505</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9L1KtE17KkiMq4hoJtY+8Hs/h5RE3lKoZXOGckIplsqamzuKHzsoT/ZLSqOKbUlsn6Ph5fu6ahA3W9IdyCr8sA==" saltValue="bsTLfr4TLASWmaucemtJ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7Uk8Ry9vN8U3dq5ikwwLqayMll6P2CFMDlXFto7VLQS4cAb7MTAJ3rgibWV0D/cUp98K4gHp/9otuj06fI4Gw==" saltValue="NsrKAkUqrmjASGKV+lDSc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O22" sqref="AO22"/>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506</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507</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508</v>
      </c>
      <c r="AP7" s="304"/>
      <c r="AQ7" s="305" t="s">
        <v>509</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510</v>
      </c>
      <c r="AQ8" s="311" t="s">
        <v>511</v>
      </c>
      <c r="AR8" s="312" t="s">
        <v>512</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513</v>
      </c>
      <c r="AL9" s="1193"/>
      <c r="AM9" s="1193"/>
      <c r="AN9" s="1194"/>
      <c r="AO9" s="313">
        <v>1072960</v>
      </c>
      <c r="AP9" s="313">
        <v>157881</v>
      </c>
      <c r="AQ9" s="314">
        <v>140211</v>
      </c>
      <c r="AR9" s="315">
        <v>12.6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514</v>
      </c>
      <c r="AL10" s="1193"/>
      <c r="AM10" s="1193"/>
      <c r="AN10" s="1194"/>
      <c r="AO10" s="316">
        <v>20847</v>
      </c>
      <c r="AP10" s="316">
        <v>3068</v>
      </c>
      <c r="AQ10" s="317">
        <v>17469</v>
      </c>
      <c r="AR10" s="318">
        <v>-82.4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515</v>
      </c>
      <c r="AL11" s="1193"/>
      <c r="AM11" s="1193"/>
      <c r="AN11" s="1194"/>
      <c r="AO11" s="316">
        <v>211687</v>
      </c>
      <c r="AP11" s="316">
        <v>31149</v>
      </c>
      <c r="AQ11" s="317">
        <v>23430</v>
      </c>
      <c r="AR11" s="318">
        <v>32.9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516</v>
      </c>
      <c r="AL12" s="1193"/>
      <c r="AM12" s="1193"/>
      <c r="AN12" s="1194"/>
      <c r="AO12" s="316" t="s">
        <v>517</v>
      </c>
      <c r="AP12" s="316" t="s">
        <v>517</v>
      </c>
      <c r="AQ12" s="317">
        <v>2927</v>
      </c>
      <c r="AR12" s="318" t="s">
        <v>517</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518</v>
      </c>
      <c r="AL13" s="1193"/>
      <c r="AM13" s="1193"/>
      <c r="AN13" s="1194"/>
      <c r="AO13" s="316" t="s">
        <v>517</v>
      </c>
      <c r="AP13" s="316" t="s">
        <v>517</v>
      </c>
      <c r="AQ13" s="317" t="s">
        <v>517</v>
      </c>
      <c r="AR13" s="318" t="s">
        <v>517</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519</v>
      </c>
      <c r="AL14" s="1193"/>
      <c r="AM14" s="1193"/>
      <c r="AN14" s="1194"/>
      <c r="AO14" s="316" t="s">
        <v>517</v>
      </c>
      <c r="AP14" s="316" t="s">
        <v>517</v>
      </c>
      <c r="AQ14" s="317">
        <v>6472</v>
      </c>
      <c r="AR14" s="318" t="s">
        <v>517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520</v>
      </c>
      <c r="AL15" s="1193"/>
      <c r="AM15" s="1193"/>
      <c r="AN15" s="1194"/>
      <c r="AO15" s="316">
        <v>13441</v>
      </c>
      <c r="AP15" s="316">
        <v>1978</v>
      </c>
      <c r="AQ15" s="317">
        <v>3599</v>
      </c>
      <c r="AR15" s="318">
        <v>-45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521</v>
      </c>
      <c r="AL16" s="1196"/>
      <c r="AM16" s="1196"/>
      <c r="AN16" s="1197"/>
      <c r="AO16" s="316">
        <v>-80572</v>
      </c>
      <c r="AP16" s="316">
        <v>-11856</v>
      </c>
      <c r="AQ16" s="317">
        <v>-14458</v>
      </c>
      <c r="AR16" s="318">
        <v>-18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189</v>
      </c>
      <c r="AL17" s="1196"/>
      <c r="AM17" s="1196"/>
      <c r="AN17" s="1197"/>
      <c r="AO17" s="316">
        <v>1238363</v>
      </c>
      <c r="AP17" s="316">
        <v>182219</v>
      </c>
      <c r="AQ17" s="317">
        <v>179649</v>
      </c>
      <c r="AR17" s="318">
        <v>1.4</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522</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523</v>
      </c>
      <c r="AP20" s="324" t="s">
        <v>524</v>
      </c>
      <c r="AQ20" s="325" t="s">
        <v>525</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526</v>
      </c>
      <c r="AL21" s="1190"/>
      <c r="AM21" s="1190"/>
      <c r="AN21" s="1191"/>
      <c r="AO21" s="328">
        <v>16.04</v>
      </c>
      <c r="AP21" s="329">
        <v>16.079999999999998</v>
      </c>
      <c r="AQ21" s="330">
        <v>-0.04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527</v>
      </c>
      <c r="AL22" s="1190"/>
      <c r="AM22" s="1190"/>
      <c r="AN22" s="1191"/>
      <c r="AO22" s="333">
        <v>94.7</v>
      </c>
      <c r="AP22" s="334">
        <v>96</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529</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530</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508</v>
      </c>
      <c r="AP30" s="304"/>
      <c r="AQ30" s="305" t="s">
        <v>509</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510</v>
      </c>
      <c r="AQ31" s="311" t="s">
        <v>511</v>
      </c>
      <c r="AR31" s="312" t="s">
        <v>512</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531</v>
      </c>
      <c r="AL32" s="1181"/>
      <c r="AM32" s="1181"/>
      <c r="AN32" s="1182"/>
      <c r="AO32" s="343">
        <v>856687</v>
      </c>
      <c r="AP32" s="343">
        <v>126058</v>
      </c>
      <c r="AQ32" s="344">
        <v>107391</v>
      </c>
      <c r="AR32" s="345">
        <v>17.399999999999999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532</v>
      </c>
      <c r="AL33" s="1181"/>
      <c r="AM33" s="1181"/>
      <c r="AN33" s="1182"/>
      <c r="AO33" s="343" t="s">
        <v>517</v>
      </c>
      <c r="AP33" s="343" t="s">
        <v>517</v>
      </c>
      <c r="AQ33" s="344">
        <v>130</v>
      </c>
      <c r="AR33" s="345" t="s">
        <v>517</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533</v>
      </c>
      <c r="AL34" s="1181"/>
      <c r="AM34" s="1181"/>
      <c r="AN34" s="1182"/>
      <c r="AO34" s="343" t="s">
        <v>517</v>
      </c>
      <c r="AP34" s="343" t="s">
        <v>517</v>
      </c>
      <c r="AQ34" s="344">
        <v>239</v>
      </c>
      <c r="AR34" s="345" t="s">
        <v>517</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534</v>
      </c>
      <c r="AL35" s="1181"/>
      <c r="AM35" s="1181"/>
      <c r="AN35" s="1182"/>
      <c r="AO35" s="343">
        <v>291243</v>
      </c>
      <c r="AP35" s="343">
        <v>42855</v>
      </c>
      <c r="AQ35" s="344">
        <v>23019</v>
      </c>
      <c r="AR35" s="345">
        <v>86.2</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535</v>
      </c>
      <c r="AL36" s="1181"/>
      <c r="AM36" s="1181"/>
      <c r="AN36" s="1182"/>
      <c r="AO36" s="343">
        <v>14100</v>
      </c>
      <c r="AP36" s="343">
        <v>2075</v>
      </c>
      <c r="AQ36" s="344">
        <v>3575</v>
      </c>
      <c r="AR36" s="345">
        <v>-42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536</v>
      </c>
      <c r="AL37" s="1181"/>
      <c r="AM37" s="1181"/>
      <c r="AN37" s="1182"/>
      <c r="AO37" s="343">
        <v>3717</v>
      </c>
      <c r="AP37" s="343">
        <v>547</v>
      </c>
      <c r="AQ37" s="344">
        <v>750</v>
      </c>
      <c r="AR37" s="345">
        <v>-27.1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537</v>
      </c>
      <c r="AL38" s="1184"/>
      <c r="AM38" s="1184"/>
      <c r="AN38" s="1185"/>
      <c r="AO38" s="346">
        <v>92</v>
      </c>
      <c r="AP38" s="346">
        <v>14</v>
      </c>
      <c r="AQ38" s="347">
        <v>17</v>
      </c>
      <c r="AR38" s="335">
        <v>-17.600000000000001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538</v>
      </c>
      <c r="AL39" s="1184"/>
      <c r="AM39" s="1184"/>
      <c r="AN39" s="1185"/>
      <c r="AO39" s="343">
        <v>-66796</v>
      </c>
      <c r="AP39" s="343">
        <v>-9829</v>
      </c>
      <c r="AQ39" s="344">
        <v>-4961</v>
      </c>
      <c r="AR39" s="345">
        <v>98.1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539</v>
      </c>
      <c r="AL40" s="1181"/>
      <c r="AM40" s="1181"/>
      <c r="AN40" s="1182"/>
      <c r="AO40" s="343">
        <v>-756355</v>
      </c>
      <c r="AP40" s="343">
        <v>-111294</v>
      </c>
      <c r="AQ40" s="344">
        <v>-92273</v>
      </c>
      <c r="AR40" s="345">
        <v>20.6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299</v>
      </c>
      <c r="AL41" s="1187"/>
      <c r="AM41" s="1187"/>
      <c r="AN41" s="1188"/>
      <c r="AO41" s="343">
        <v>342688</v>
      </c>
      <c r="AP41" s="343">
        <v>50425</v>
      </c>
      <c r="AQ41" s="344">
        <v>37889</v>
      </c>
      <c r="AR41" s="345">
        <v>33.1</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540</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541</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542</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508</v>
      </c>
      <c r="AN49" s="1175" t="s">
        <v>543</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544</v>
      </c>
      <c r="AO50" s="360" t="s">
        <v>545</v>
      </c>
      <c r="AP50" s="361" t="s">
        <v>546</v>
      </c>
      <c r="AQ50" s="362" t="s">
        <v>547</v>
      </c>
      <c r="AR50" s="363" t="s">
        <v>548</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549</v>
      </c>
      <c r="AL51" s="356"/>
      <c r="AM51" s="364">
        <v>621637</v>
      </c>
      <c r="AN51" s="365">
        <v>83396</v>
      </c>
      <c r="AO51" s="366">
        <v>-2.6</v>
      </c>
      <c r="AP51" s="367">
        <v>162193</v>
      </c>
      <c r="AQ51" s="368">
        <v>-7.7</v>
      </c>
      <c r="AR51" s="369">
        <v>5.0999999999999996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550</v>
      </c>
      <c r="AM52" s="372">
        <v>116538</v>
      </c>
      <c r="AN52" s="373">
        <v>15634</v>
      </c>
      <c r="AO52" s="374">
        <v>-69.599999999999994</v>
      </c>
      <c r="AP52" s="375">
        <v>79985</v>
      </c>
      <c r="AQ52" s="376">
        <v>-8.8000000000000007</v>
      </c>
      <c r="AR52" s="377">
        <v>-60.8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551</v>
      </c>
      <c r="AL53" s="356"/>
      <c r="AM53" s="364">
        <v>1351878</v>
      </c>
      <c r="AN53" s="365">
        <v>184632</v>
      </c>
      <c r="AO53" s="366">
        <v>121.4</v>
      </c>
      <c r="AP53" s="367">
        <v>168868</v>
      </c>
      <c r="AQ53" s="368">
        <v>4.0999999999999996</v>
      </c>
      <c r="AR53" s="369">
        <v>117.3</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550</v>
      </c>
      <c r="AM54" s="372">
        <v>92096</v>
      </c>
      <c r="AN54" s="373">
        <v>12578</v>
      </c>
      <c r="AO54" s="374">
        <v>-19.5</v>
      </c>
      <c r="AP54" s="375">
        <v>79360</v>
      </c>
      <c r="AQ54" s="376">
        <v>-0.8</v>
      </c>
      <c r="AR54" s="377">
        <v>-18.7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552</v>
      </c>
      <c r="AL55" s="356"/>
      <c r="AM55" s="364">
        <v>1020569</v>
      </c>
      <c r="AN55" s="365">
        <v>142597</v>
      </c>
      <c r="AO55" s="366">
        <v>-22.8</v>
      </c>
      <c r="AP55" s="367">
        <v>202870</v>
      </c>
      <c r="AQ55" s="368">
        <v>20.100000000000001</v>
      </c>
      <c r="AR55" s="369">
        <v>-42.9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550</v>
      </c>
      <c r="AM56" s="372">
        <v>200221</v>
      </c>
      <c r="AN56" s="373">
        <v>27976</v>
      </c>
      <c r="AO56" s="374">
        <v>122.4</v>
      </c>
      <c r="AP56" s="375">
        <v>79735</v>
      </c>
      <c r="AQ56" s="376">
        <v>0.5</v>
      </c>
      <c r="AR56" s="377">
        <v>121.9</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553</v>
      </c>
      <c r="AL57" s="356"/>
      <c r="AM57" s="364">
        <v>793344</v>
      </c>
      <c r="AN57" s="365">
        <v>113448</v>
      </c>
      <c r="AO57" s="366">
        <v>-20.399999999999999</v>
      </c>
      <c r="AP57" s="367">
        <v>167497</v>
      </c>
      <c r="AQ57" s="368">
        <v>-17.399999999999999</v>
      </c>
      <c r="AR57" s="369">
        <v>-3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550</v>
      </c>
      <c r="AM58" s="372">
        <v>533379</v>
      </c>
      <c r="AN58" s="373">
        <v>76273</v>
      </c>
      <c r="AO58" s="374">
        <v>172.6</v>
      </c>
      <c r="AP58" s="375">
        <v>82571</v>
      </c>
      <c r="AQ58" s="376">
        <v>3.6</v>
      </c>
      <c r="AR58" s="377">
        <v>169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554</v>
      </c>
      <c r="AL59" s="356"/>
      <c r="AM59" s="364">
        <v>849371</v>
      </c>
      <c r="AN59" s="365">
        <v>124981</v>
      </c>
      <c r="AO59" s="366">
        <v>10.199999999999999</v>
      </c>
      <c r="AP59" s="367">
        <v>190274</v>
      </c>
      <c r="AQ59" s="368">
        <v>13.6</v>
      </c>
      <c r="AR59" s="369">
        <v>-3.4</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550</v>
      </c>
      <c r="AM60" s="372">
        <v>482294</v>
      </c>
      <c r="AN60" s="373">
        <v>70967</v>
      </c>
      <c r="AO60" s="374">
        <v>-7</v>
      </c>
      <c r="AP60" s="375">
        <v>88584</v>
      </c>
      <c r="AQ60" s="376">
        <v>7.3</v>
      </c>
      <c r="AR60" s="377">
        <v>-14.3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555</v>
      </c>
      <c r="AL61" s="378"/>
      <c r="AM61" s="379">
        <v>927360</v>
      </c>
      <c r="AN61" s="380">
        <v>129811</v>
      </c>
      <c r="AO61" s="381">
        <v>17.2</v>
      </c>
      <c r="AP61" s="382">
        <v>178340</v>
      </c>
      <c r="AQ61" s="383">
        <v>2.5</v>
      </c>
      <c r="AR61" s="369">
        <v>14.7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550</v>
      </c>
      <c r="AM62" s="372">
        <v>284906</v>
      </c>
      <c r="AN62" s="373">
        <v>40686</v>
      </c>
      <c r="AO62" s="374">
        <v>39.799999999999997</v>
      </c>
      <c r="AP62" s="375">
        <v>82047</v>
      </c>
      <c r="AQ62" s="376">
        <v>0.4</v>
      </c>
      <c r="AR62" s="377">
        <v>39.4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9zb0lhmVwKpnLlz5IGlrleNHUyIgP5rdS6OqWHgz/qrYrqeP8nJ/i7/3WR0W0StTM50VE1I/MCQKcRKbeIXfwA==" saltValue="Rk51bsumhapZRf/2tGoWk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25" zoomScaleNormal="100" zoomScaleSheetLayoutView="55" workbookViewId="0">
      <selection activeCell="CO87" sqref="CO87"/>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21" spans="125:125" ht="13.5" hidden="1" customHeight="1" x14ac:dyDescent="0.15">
      <c r="DU121" s="291"/>
    </row>
  </sheetData>
  <sheetProtection algorithmName="SHA-512" hashValue="K7ME7Jt9I7AVR6T2BZa39NNR/YLKvJVVd7ze80oz5ck/lakhtu0szpRt4B9vPdDei+oDrz5Q8sD7iLb6oQzBJw==" saltValue="iwInNybIY7BpmurhE1QvM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82wjvxArf3BPE6kWJTPnBM0S1mhzg9NX2TCBk2mU+eAbTTULgWMdXWumqzqEtm1RfaQDhZ9+m4GUnTaphlc8nA==" saltValue="5+5jQfBz4dmTwi+8YOfrq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98" t="s">
        <v>3</v>
      </c>
      <c r="D47" s="1198"/>
      <c r="E47" s="1199"/>
      <c r="F47" s="11">
        <v>36.89</v>
      </c>
      <c r="G47" s="12">
        <v>41.32</v>
      </c>
      <c r="H47" s="12">
        <v>42.22</v>
      </c>
      <c r="I47" s="12">
        <v>40.549999999999997</v>
      </c>
      <c r="J47" s="13">
        <v>41.07</v>
      </c>
    </row>
    <row r="48" spans="2:10" ht="57.75" customHeight="1" x14ac:dyDescent="0.15">
      <c r="B48" s="14"/>
      <c r="C48" s="1200" t="s">
        <v>4</v>
      </c>
      <c r="D48" s="1200"/>
      <c r="E48" s="1201"/>
      <c r="F48" s="15">
        <v>9.59</v>
      </c>
      <c r="G48" s="16">
        <v>5.15</v>
      </c>
      <c r="H48" s="16">
        <v>0.89</v>
      </c>
      <c r="I48" s="16">
        <v>0.76</v>
      </c>
      <c r="J48" s="17">
        <v>0.8</v>
      </c>
    </row>
    <row r="49" spans="2:10" ht="57.75" customHeight="1" thickBot="1" x14ac:dyDescent="0.2">
      <c r="B49" s="18"/>
      <c r="C49" s="1202" t="s">
        <v>5</v>
      </c>
      <c r="D49" s="1202"/>
      <c r="E49" s="1203"/>
      <c r="F49" s="19">
        <v>8.67</v>
      </c>
      <c r="G49" s="20" t="s">
        <v>564</v>
      </c>
      <c r="H49" s="20" t="s">
        <v>565</v>
      </c>
      <c r="I49" s="20" t="s">
        <v>566</v>
      </c>
      <c r="J49" s="21">
        <v>0.48</v>
      </c>
    </row>
    <row r="50" spans="2:10" ht="13.5" customHeight="1" x14ac:dyDescent="0.15"/>
  </sheetData>
  <sheetProtection algorithmName="SHA-512" hashValue="2KiBvrfI4RU5pN/HkP0OuahcHLvHu117+P9h+RNbXUHZeKTZwCTRiYG3U9MuBvLZy9MbIy6GhyixQbv585fukw==" saltValue="u9T26QQdAan0MTCE7KMK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2021-04-09T05:27:50Z</cp:lastPrinted>
  <dcterms:created xsi:type="dcterms:W3CDTF">2021-02-05T00:44:50Z</dcterms:created>
  <dcterms:modified xsi:type="dcterms:W3CDTF">2021-10-18T00:28:44Z</dcterms:modified>
  <cp:category/>
</cp:coreProperties>
</file>